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filterPrivacy="1" codeName="ThisWorkbook" autoCompressPictures="0"/>
  <xr:revisionPtr revIDLastSave="0" documentId="13_ncr:1_{05FA87A8-AF78-4956-9316-7377322D5724}" xr6:coauthVersionLast="47" xr6:coauthVersionMax="47" xr10:uidLastSave="{00000000-0000-0000-0000-000000000000}"/>
  <bookViews>
    <workbookView xWindow="-120" yWindow="-120" windowWidth="29040" windowHeight="15720" tabRatio="823" xr2:uid="{00000000-000D-0000-FFFF-FFFF00000000}"/>
  </bookViews>
  <sheets>
    <sheet name="C-1 CMU OFIN" sheetId="23" r:id="rId1"/>
    <sheet name="M-1 C-2" sheetId="24" r:id="rId2"/>
    <sheet name="NON-RES TI" sheetId="22" r:id="rId3"/>
    <sheet name="TELECOM" sheetId="21" r:id="rId4"/>
    <sheet name="SINGLE-FAM" sheetId="15" r:id="rId5"/>
    <sheet name="MULTI-FAM" sheetId="26" r:id="rId6"/>
    <sheet name="MANU" sheetId="25" r:id="rId7"/>
  </sheets>
  <definedNames>
    <definedName name="_xlnm.Print_Titles" localSheetId="4">'SINGLE-FAM'!$1:$1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N3" i="22" l="1"/>
  <c r="Z4" i="24"/>
  <c r="AA4" i="24"/>
  <c r="Z4" i="25"/>
  <c r="Z4" i="15"/>
  <c r="N3" i="21"/>
  <c r="AA6" i="23"/>
  <c r="AA4" i="15" l="1"/>
  <c r="AA5" i="15"/>
  <c r="AA4" i="25"/>
  <c r="AA5" i="25"/>
  <c r="AA4" i="26" l="1"/>
  <c r="AA5" i="26"/>
  <c r="N4" i="22" l="1"/>
  <c r="AA5" i="24" l="1"/>
  <c r="Z5" i="24"/>
  <c r="AA7" i="23"/>
  <c r="Z7" i="23"/>
  <c r="N4" i="21"/>
  <c r="Z5" i="15"/>
  <c r="Z5" i="25"/>
  <c r="Z6" i="24" l="1"/>
  <c r="Z8" i="23"/>
  <c r="Z6" i="25" l="1"/>
  <c r="N5" i="21"/>
  <c r="Z6" i="15" l="1"/>
  <c r="AA6" i="25" l="1"/>
  <c r="AA6" i="26"/>
  <c r="AA6" i="24"/>
  <c r="AA8" i="23"/>
  <c r="AA6" i="15"/>
  <c r="N5" i="22"/>
  <c r="N12" i="21" l="1"/>
  <c r="AA9" i="23"/>
  <c r="Z9" i="23" l="1"/>
  <c r="N7" i="21"/>
  <c r="N6" i="21"/>
  <c r="AA8" i="25"/>
  <c r="Z8" i="25"/>
  <c r="AA8" i="26"/>
  <c r="Z7" i="15"/>
  <c r="N7" i="22"/>
  <c r="AA10" i="23"/>
  <c r="Z10" i="23"/>
  <c r="AA7" i="24"/>
  <c r="Z7" i="24"/>
  <c r="AA8" i="15" l="1"/>
  <c r="Z8" i="15"/>
  <c r="AA7" i="26" l="1"/>
  <c r="AA7" i="15"/>
  <c r="N14" i="22"/>
  <c r="N15" i="22"/>
  <c r="N16" i="22"/>
  <c r="N17" i="22"/>
  <c r="N18" i="22"/>
  <c r="N19" i="22"/>
  <c r="N20" i="22"/>
  <c r="N6" i="22"/>
  <c r="AA19" i="15" l="1"/>
  <c r="AA20" i="15"/>
  <c r="Z17" i="15" l="1"/>
  <c r="Z18" i="15"/>
  <c r="Z19" i="15"/>
  <c r="Z20" i="15"/>
  <c r="Z21" i="15"/>
  <c r="AA14" i="15" l="1"/>
  <c r="AA15" i="15"/>
  <c r="AA16" i="15"/>
  <c r="AA17" i="15"/>
  <c r="AA18" i="15"/>
  <c r="AA9" i="15"/>
  <c r="AA10" i="15"/>
  <c r="AA11" i="15"/>
  <c r="AA12" i="15"/>
  <c r="AA13" i="15"/>
  <c r="AA21" i="15"/>
  <c r="AA22" i="15"/>
  <c r="AA23" i="15"/>
  <c r="AA24" i="15"/>
  <c r="Z22" i="15" l="1"/>
  <c r="Z23" i="15"/>
  <c r="Z24" i="15"/>
  <c r="Z25" i="15"/>
  <c r="AA25" i="15"/>
  <c r="Z26" i="15"/>
  <c r="AA26" i="15"/>
  <c r="Z27" i="15"/>
  <c r="AA27" i="15"/>
  <c r="Z28" i="15"/>
  <c r="AA28" i="15"/>
  <c r="Z29" i="15"/>
  <c r="AA29" i="15"/>
  <c r="Z30" i="15"/>
  <c r="AA30" i="15"/>
  <c r="Z31" i="15"/>
  <c r="AA31" i="15"/>
  <c r="Z32" i="15"/>
  <c r="AA32" i="15"/>
  <c r="Z33" i="15"/>
  <c r="AA33" i="15"/>
  <c r="Z34" i="15"/>
  <c r="AA34" i="15"/>
  <c r="Z35" i="15"/>
  <c r="AA35" i="15"/>
  <c r="Z36" i="15"/>
  <c r="AA36" i="15"/>
  <c r="Z37" i="15"/>
  <c r="AA37" i="15"/>
  <c r="Z38" i="15"/>
  <c r="AA38" i="15"/>
  <c r="Z39" i="15"/>
  <c r="AA39" i="15"/>
  <c r="Z40" i="15"/>
  <c r="AA40" i="15"/>
  <c r="Z41" i="15"/>
  <c r="AA41" i="15"/>
  <c r="Z42" i="15"/>
  <c r="AA42" i="15"/>
  <c r="Z43" i="15"/>
  <c r="AA43" i="15"/>
  <c r="Z44" i="15"/>
  <c r="AA44" i="15"/>
  <c r="Z45" i="15"/>
  <c r="AA45" i="15"/>
  <c r="AA46" i="15" s="1"/>
  <c r="AA21" i="26" l="1"/>
  <c r="Z21" i="26"/>
  <c r="AA20" i="26"/>
  <c r="AA19" i="26"/>
  <c r="AA18" i="26"/>
  <c r="AA17" i="26"/>
  <c r="Z17" i="26"/>
  <c r="AA16" i="26"/>
  <c r="Z16" i="26"/>
  <c r="AA15" i="26"/>
  <c r="Z15" i="26"/>
  <c r="AA14" i="26"/>
  <c r="Z14" i="26"/>
  <c r="AA13" i="26"/>
  <c r="Z13" i="26"/>
  <c r="AA12" i="26"/>
  <c r="Z12" i="26"/>
  <c r="AA11" i="26"/>
  <c r="AA10" i="26"/>
  <c r="AA9" i="26"/>
  <c r="AA22" i="26" l="1"/>
  <c r="Z9" i="25"/>
  <c r="Z10" i="25"/>
  <c r="Z11" i="25"/>
  <c r="Z12" i="25"/>
  <c r="Z13" i="25"/>
  <c r="Z14" i="25"/>
  <c r="Z15" i="25"/>
  <c r="Z16" i="25"/>
  <c r="Z17" i="25"/>
  <c r="Z18" i="25"/>
  <c r="Z19" i="25"/>
  <c r="Z20" i="25"/>
  <c r="Z21" i="25"/>
  <c r="AA21" i="25"/>
  <c r="AA20" i="25"/>
  <c r="AA19" i="25"/>
  <c r="AA18" i="25"/>
  <c r="AA17" i="25"/>
  <c r="AA16" i="25"/>
  <c r="AA15" i="25"/>
  <c r="AA14" i="25"/>
  <c r="AA13" i="25"/>
  <c r="AA12" i="25"/>
  <c r="AA11" i="25"/>
  <c r="AA10" i="25"/>
  <c r="AA9" i="25"/>
  <c r="AA7" i="25"/>
  <c r="Z7" i="25"/>
  <c r="N8" i="22"/>
  <c r="N9" i="22"/>
  <c r="N10" i="22"/>
  <c r="N11" i="22"/>
  <c r="N12" i="22"/>
  <c r="N13" i="22"/>
  <c r="AA21" i="24"/>
  <c r="Z21" i="24"/>
  <c r="AA20" i="24"/>
  <c r="Z20" i="24"/>
  <c r="AA19" i="24"/>
  <c r="Z19" i="24"/>
  <c r="AA18" i="24"/>
  <c r="Z18" i="24"/>
  <c r="AA17" i="24"/>
  <c r="Z17" i="24"/>
  <c r="AA16" i="24"/>
  <c r="Z16" i="24"/>
  <c r="AA15" i="24"/>
  <c r="Z15" i="24"/>
  <c r="AA14" i="24"/>
  <c r="Z14" i="24"/>
  <c r="AA13" i="24"/>
  <c r="Z13" i="24"/>
  <c r="AA12" i="24"/>
  <c r="Z12" i="24"/>
  <c r="AA11" i="24"/>
  <c r="Z11" i="24"/>
  <c r="AA10" i="24"/>
  <c r="Z10" i="24"/>
  <c r="AA9" i="24"/>
  <c r="Z9" i="24"/>
  <c r="AA8" i="24"/>
  <c r="AA22" i="24" s="1"/>
  <c r="Z8" i="24"/>
  <c r="AA11" i="23"/>
  <c r="AA12" i="23"/>
  <c r="AA13" i="23"/>
  <c r="AA14" i="23"/>
  <c r="AA15" i="23"/>
  <c r="AA16" i="23"/>
  <c r="AA17" i="23"/>
  <c r="AA18" i="23"/>
  <c r="AA19" i="23"/>
  <c r="AA20" i="23"/>
  <c r="AA21" i="23"/>
  <c r="AA22" i="23"/>
  <c r="AA23" i="23"/>
  <c r="Z23" i="23"/>
  <c r="Z22" i="23"/>
  <c r="Z21" i="23"/>
  <c r="Z20" i="23"/>
  <c r="Z19" i="23"/>
  <c r="Z18" i="23"/>
  <c r="Z17" i="23"/>
  <c r="Z16" i="23"/>
  <c r="Z15" i="23"/>
  <c r="Z14" i="23"/>
  <c r="Z13" i="23"/>
  <c r="Z12" i="23"/>
  <c r="Z11" i="23"/>
  <c r="Z22" i="24" l="1"/>
  <c r="N21" i="22"/>
  <c r="Z22" i="25"/>
  <c r="AA24" i="23"/>
  <c r="AA22" i="25"/>
  <c r="Z24" i="23"/>
  <c r="Z9" i="15"/>
  <c r="Z10" i="15"/>
  <c r="Z11" i="15"/>
  <c r="Z12" i="15"/>
  <c r="Z13" i="15"/>
  <c r="Z14" i="15"/>
  <c r="Z15" i="15"/>
  <c r="Z16" i="15"/>
  <c r="Z46" i="15" l="1"/>
  <c r="N8" i="21"/>
  <c r="N9" i="21"/>
  <c r="N10" i="21"/>
  <c r="N11" i="21"/>
  <c r="N13" i="21"/>
  <c r="N14" i="21"/>
  <c r="N15" i="21"/>
  <c r="N16" i="21"/>
  <c r="N17" i="21"/>
  <c r="N18" i="21"/>
  <c r="N19" i="21"/>
  <c r="N21" i="21" l="1"/>
</calcChain>
</file>

<file path=xl/sharedStrings.xml><?xml version="1.0" encoding="utf-8"?>
<sst xmlns="http://schemas.openxmlformats.org/spreadsheetml/2006/main" count="330" uniqueCount="86">
  <si>
    <t>YEAR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</si>
  <si>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</si>
  <si>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</si>
  <si>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</si>
  <si>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</si>
  <si>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</si>
  <si>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</si>
  <si>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</si>
  <si>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</si>
  <si>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</si>
  <si>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</si>
  <si>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</si>
  <si>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</si>
  <si>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TOTAL</t>
  </si>
  <si>
    <t xml:space="preserve"> </t>
  </si>
  <si>
    <t>1/4</t>
  </si>
  <si>
    <t>3/128</t>
  </si>
  <si>
    <t>1/2</t>
  </si>
  <si>
    <t>TELECOMMUNICATION TOWER (CELL TOWERS)</t>
  </si>
  <si>
    <t>2*</t>
  </si>
  <si>
    <t xml:space="preserve">NON-RESIDENTIAL TENANT IMPROVEMENT  </t>
  </si>
  <si>
    <t>*Table intended to give an approximation of application submittals.</t>
  </si>
  <si>
    <t>*Valuation is construction cost vs project cost.</t>
  </si>
  <si>
    <t>4/18</t>
  </si>
  <si>
    <t>5/26</t>
  </si>
  <si>
    <t>2/4</t>
  </si>
  <si>
    <t>7/30</t>
  </si>
  <si>
    <t>1/25</t>
  </si>
  <si>
    <t>1/22</t>
  </si>
  <si>
    <t>9/216</t>
  </si>
  <si>
    <t>6/32</t>
  </si>
  <si>
    <t>2/48</t>
  </si>
  <si>
    <t>19/343</t>
  </si>
  <si>
    <t>2/152</t>
  </si>
  <si>
    <t>Valuation</t>
  </si>
  <si>
    <t>TOTAL VALUATION</t>
  </si>
  <si>
    <t>TOTAL STARTS</t>
  </si>
  <si>
    <t xml:space="preserve">TOTALS: </t>
  </si>
  <si>
    <t>#</t>
  </si>
  <si>
    <t xml:space="preserve"> RETAIL COMMERCIAL STARTS and VALUATION</t>
  </si>
  <si>
    <t>NC (CMU) NON-RESIDENTIAL STARTS and VALUATION</t>
  </si>
  <si>
    <t>MANUFACTURING LIGHT INDUSTRIAL STARTS and VALUATION</t>
  </si>
  <si>
    <t>TOTALS:</t>
  </si>
  <si>
    <t>MANUFACTURED HOME RESIDENTIAL STARTS and VALUATION</t>
  </si>
  <si>
    <t>DISCLAIMER:</t>
  </si>
  <si>
    <t>JANUARY</t>
  </si>
  <si>
    <t>FEBRUARY</t>
  </si>
  <si>
    <t>MARCH</t>
  </si>
  <si>
    <t>APRIL</t>
  </si>
  <si>
    <t>JUNE</t>
  </si>
  <si>
    <t>JULY</t>
  </si>
  <si>
    <t>AUGUST</t>
  </si>
  <si>
    <t>SEPTEMBER</t>
  </si>
  <si>
    <t>OCTOBER</t>
  </si>
  <si>
    <t>NOVEMBER</t>
  </si>
  <si>
    <t>DECEMBER</t>
  </si>
  <si>
    <t>OFFICE / INSTITUTIONAL  NON-RESIDENTIAL STARTS and VALUATION</t>
  </si>
  <si>
    <t>MULTI-FAMILY RESIDENTIAL STARTS and VALUATION</t>
  </si>
  <si>
    <t>4/24</t>
  </si>
  <si>
    <r>
      <t xml:space="preserve">Effective July, 2001:  STARTS = </t>
    </r>
    <r>
      <rPr>
        <b/>
        <i/>
        <sz val="10"/>
        <rFont val="Arial"/>
        <family val="2"/>
      </rPr>
      <t xml:space="preserve"># of starts </t>
    </r>
    <r>
      <rPr>
        <b/>
        <i/>
        <sz val="14"/>
        <rFont val="Arial"/>
        <family val="2"/>
      </rPr>
      <t>/</t>
    </r>
    <r>
      <rPr>
        <b/>
        <i/>
        <sz val="10"/>
        <rFont val="Arial"/>
        <family val="2"/>
      </rPr>
      <t xml:space="preserve"> # of units</t>
    </r>
    <r>
      <rPr>
        <sz val="10"/>
        <rFont val="Arial"/>
        <family val="2"/>
      </rPr>
      <t xml:space="preserve"> </t>
    </r>
  </si>
  <si>
    <t>12/156</t>
  </si>
  <si>
    <t>*Adjustments are not made should a proposed project not go forward.</t>
  </si>
  <si>
    <t>*Includes new towers, dish change-outs, etc.</t>
  </si>
  <si>
    <t>18/332</t>
  </si>
  <si>
    <t>3/72</t>
  </si>
  <si>
    <t>1/8</t>
  </si>
  <si>
    <t>2/104</t>
  </si>
  <si>
    <t>0</t>
  </si>
  <si>
    <t>6/184</t>
  </si>
  <si>
    <t xml:space="preserve"> SINGLE-FAMILY RESIDENTIAL STARTS and VALUATION</t>
  </si>
  <si>
    <t>11/22</t>
  </si>
  <si>
    <t>7/7</t>
  </si>
  <si>
    <t>16/16</t>
  </si>
  <si>
    <t>252/44</t>
  </si>
  <si>
    <t>2/2</t>
  </si>
  <si>
    <t>288/89</t>
  </si>
  <si>
    <t>438/1127</t>
  </si>
  <si>
    <t>25/30</t>
  </si>
  <si>
    <t xml:space="preserve">31/57 </t>
  </si>
  <si>
    <t>15/107</t>
  </si>
  <si>
    <t>15/15</t>
  </si>
  <si>
    <t>23/23</t>
  </si>
  <si>
    <t>1/1</t>
  </si>
  <si>
    <t>110/233</t>
  </si>
  <si>
    <t>5/5</t>
  </si>
  <si>
    <t>0/0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</si>
</sst>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5" formatCode="&quot;$&quot;#,##0_);\(&quot;$&quot;#,##0\)"/>
    <numFmt numFmtId="164" formatCode="0;[Red]0"/>
    <numFmt numFmtId="165" formatCode="&quot;$&quot;#,##0;[Red]&quot;$&quot;#,##0"/>
    <numFmt numFmtId="166" formatCode="#,##0;[Red]#,##0"/>
    <numFmt numFmtId="167" formatCode="&quot;$&quot;#,##0"/>
    <numFmt numFmtId="168" formatCode="&quot;$&quot;#,##0.00"/>
  </numFmts>
  <fonts count="18" x14ac:knownFonts="1">
    <font>
      <sz val="10"/>
      <name val="Arial"/>
    </font>
    <font>
      <b/>
      <u/>
      <sz val="14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i/>
      <sz val="11"/>
      <name val="Arial"/>
      <family val="2"/>
    </font>
    <font>
      <i/>
      <sz val="11"/>
      <color indexed="10"/>
      <name val="Arial"/>
      <family val="2"/>
    </font>
    <font>
      <sz val="14"/>
      <name val="Arial"/>
      <family val="2"/>
    </font>
    <font>
      <b/>
      <i/>
      <sz val="11"/>
      <name val="Arial"/>
      <family val="2"/>
    </font>
    <font>
      <i/>
      <sz val="10"/>
      <name val="Arial"/>
      <family val="2"/>
    </font>
    <font>
      <i/>
      <sz val="10"/>
      <color indexed="10"/>
      <name val="Arial"/>
      <family val="2"/>
    </font>
    <font>
      <b/>
      <i/>
      <sz val="10"/>
      <name val="Arial"/>
      <family val="2"/>
    </font>
    <font>
      <b/>
      <i/>
      <sz val="14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</fills>
  <borders count="24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dotted">
        <color auto="1"/>
      </right>
      <top style="thin">
        <color auto="1"/>
      </top>
      <bottom style="thin">
        <color auto="1"/>
      </bottom>
      <diagonal/>
    </border>
    <border>
      <left/>
      <right style="dotted">
        <color auto="1"/>
      </right>
      <top/>
      <bottom style="thin">
        <color auto="1"/>
      </bottom>
      <diagonal/>
    </border>
    <border>
      <left style="dotted">
        <color auto="1"/>
      </left>
      <right/>
      <top/>
      <bottom style="thin">
        <color auto="1"/>
      </bottom>
      <diagonal/>
    </border>
    <border>
      <left style="medium">
        <color auto="1"/>
      </left>
      <right style="dotted">
        <color auto="1"/>
      </right>
      <top style="thin">
        <color auto="1"/>
      </top>
      <bottom style="thin">
        <color auto="1"/>
      </bottom>
      <diagonal/>
    </border>
    <border>
      <left style="dotted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dotted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auto="1"/>
      </left>
      <right style="dotted">
        <color auto="1"/>
      </right>
      <top/>
      <bottom style="thin">
        <color auto="1"/>
      </bottom>
      <diagonal/>
    </border>
    <border>
      <left style="dotted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104">
    <xf numFmtId="0" fontId="0" fillId="0" borderId="0" xfId="0"/>
    <xf numFmtId="0" fontId="4" fillId="0" borderId="0" xfId="0" applyFont="1"/>
    <xf numFmtId="0" fontId="6" fillId="0" borderId="0" xfId="0" applyFont="1"/>
    <xf numFmtId="166" fontId="6" fillId="0" borderId="0" xfId="0" applyNumberFormat="1" applyFont="1"/>
    <xf numFmtId="0" fontId="0" fillId="0" borderId="0" xfId="0" applyAlignment="1">
      <alignment vertical="center"/>
    </xf>
    <xf numFmtId="0" fontId="6" fillId="0" borderId="11" xfId="0" applyFont="1" applyBorder="1" applyAlignment="1">
      <alignment horizontal="center" vertical="center"/>
    </xf>
    <xf numFmtId="164" fontId="6" fillId="0" borderId="11" xfId="0" applyNumberFormat="1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166" fontId="6" fillId="0" borderId="11" xfId="0" applyNumberFormat="1" applyFont="1" applyBorder="1" applyAlignment="1">
      <alignment horizontal="center" vertical="center"/>
    </xf>
    <xf numFmtId="166" fontId="7" fillId="0" borderId="10" xfId="0" applyNumberFormat="1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165" fontId="6" fillId="0" borderId="15" xfId="0" applyNumberFormat="1" applyFont="1" applyBorder="1" applyAlignment="1">
      <alignment horizontal="center" vertical="center"/>
    </xf>
    <xf numFmtId="164" fontId="6" fillId="0" borderId="14" xfId="0" applyNumberFormat="1" applyFont="1" applyBorder="1" applyAlignment="1">
      <alignment horizontal="center" vertical="center"/>
    </xf>
    <xf numFmtId="166" fontId="6" fillId="0" borderId="14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1" fontId="10" fillId="0" borderId="0" xfId="0" applyNumberFormat="1" applyFont="1" applyAlignment="1">
      <alignment horizontal="center"/>
    </xf>
    <xf numFmtId="1" fontId="11" fillId="0" borderId="0" xfId="0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9" fillId="0" borderId="0" xfId="0" applyFont="1"/>
    <xf numFmtId="166" fontId="5" fillId="3" borderId="17" xfId="0" applyNumberFormat="1" applyFont="1" applyFill="1" applyBorder="1" applyAlignment="1">
      <alignment horizontal="center" vertical="center"/>
    </xf>
    <xf numFmtId="167" fontId="7" fillId="0" borderId="9" xfId="0" applyNumberFormat="1" applyFont="1" applyBorder="1" applyAlignment="1">
      <alignment horizontal="center" vertical="center"/>
    </xf>
    <xf numFmtId="167" fontId="5" fillId="3" borderId="17" xfId="0" applyNumberFormat="1" applyFont="1" applyFill="1" applyBorder="1" applyAlignment="1">
      <alignment horizontal="center" vertical="center"/>
    </xf>
    <xf numFmtId="167" fontId="6" fillId="0" borderId="0" xfId="0" applyNumberFormat="1" applyFont="1"/>
    <xf numFmtId="166" fontId="5" fillId="0" borderId="10" xfId="0" applyNumberFormat="1" applyFont="1" applyBorder="1" applyAlignment="1">
      <alignment horizontal="center" vertical="center"/>
    </xf>
    <xf numFmtId="166" fontId="6" fillId="0" borderId="6" xfId="0" applyNumberFormat="1" applyFont="1" applyBorder="1" applyAlignment="1">
      <alignment horizontal="center" vertical="center"/>
    </xf>
    <xf numFmtId="165" fontId="6" fillId="0" borderId="6" xfId="0" applyNumberFormat="1" applyFont="1" applyBorder="1" applyAlignment="1">
      <alignment horizontal="center" vertical="center"/>
    </xf>
    <xf numFmtId="167" fontId="6" fillId="0" borderId="6" xfId="0" applyNumberFormat="1" applyFont="1" applyBorder="1" applyAlignment="1">
      <alignment horizontal="center" vertical="center"/>
    </xf>
    <xf numFmtId="165" fontId="6" fillId="0" borderId="20" xfId="0" applyNumberFormat="1" applyFont="1" applyBorder="1" applyAlignment="1">
      <alignment horizontal="center" vertical="center"/>
    </xf>
    <xf numFmtId="167" fontId="6" fillId="0" borderId="20" xfId="0" applyNumberFormat="1" applyFont="1" applyBorder="1" applyAlignment="1">
      <alignment horizontal="center" vertical="center"/>
    </xf>
    <xf numFmtId="1" fontId="6" fillId="0" borderId="14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67" fontId="5" fillId="0" borderId="9" xfId="0" applyNumberFormat="1" applyFont="1" applyBorder="1" applyAlignment="1">
      <alignment horizontal="center" vertical="center"/>
    </xf>
    <xf numFmtId="167" fontId="4" fillId="0" borderId="0" xfId="0" applyNumberFormat="1" applyFont="1"/>
    <xf numFmtId="0" fontId="8" fillId="0" borderId="5" xfId="0" applyFont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9" fillId="0" borderId="5" xfId="0" applyFont="1" applyBorder="1" applyAlignment="1">
      <alignment horizontal="center" vertical="center"/>
    </xf>
    <xf numFmtId="166" fontId="9" fillId="0" borderId="5" xfId="0" applyNumberFormat="1" applyFont="1" applyBorder="1" applyAlignment="1">
      <alignment horizontal="center" vertical="center"/>
    </xf>
    <xf numFmtId="3" fontId="9" fillId="0" borderId="5" xfId="0" applyNumberFormat="1" applyFont="1" applyBorder="1" applyAlignment="1">
      <alignment horizontal="center" vertical="center"/>
    </xf>
    <xf numFmtId="164" fontId="9" fillId="0" borderId="5" xfId="0" applyNumberFormat="1" applyFont="1" applyBorder="1" applyAlignment="1">
      <alignment horizontal="center" vertical="center"/>
    </xf>
    <xf numFmtId="0" fontId="8" fillId="4" borderId="17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166" fontId="8" fillId="0" borderId="9" xfId="0" applyNumberFormat="1" applyFont="1" applyBorder="1" applyAlignment="1">
      <alignment horizontal="center" vertical="center"/>
    </xf>
    <xf numFmtId="164" fontId="8" fillId="0" borderId="9" xfId="0" applyNumberFormat="1" applyFont="1" applyBorder="1" applyAlignment="1">
      <alignment horizontal="center" vertical="center"/>
    </xf>
    <xf numFmtId="0" fontId="8" fillId="0" borderId="0" xfId="0" applyFont="1" applyAlignment="1">
      <alignment horizontal="right" vertical="center"/>
    </xf>
    <xf numFmtId="1" fontId="10" fillId="0" borderId="0" xfId="0" applyNumberFormat="1" applyFont="1" applyAlignment="1">
      <alignment horizontal="center" vertical="center"/>
    </xf>
    <xf numFmtId="0" fontId="8" fillId="0" borderId="1" xfId="0" applyFont="1" applyBorder="1" applyAlignment="1">
      <alignment horizontal="right" vertical="center"/>
    </xf>
    <xf numFmtId="3" fontId="8" fillId="4" borderId="17" xfId="0" applyNumberFormat="1" applyFont="1" applyFill="1" applyBorder="1" applyAlignment="1">
      <alignment horizontal="center" vertical="center"/>
    </xf>
    <xf numFmtId="0" fontId="12" fillId="0" borderId="0" xfId="0" applyFont="1"/>
    <xf numFmtId="0" fontId="7" fillId="4" borderId="14" xfId="0" applyFont="1" applyFill="1" applyBorder="1" applyAlignment="1">
      <alignment horizontal="center" vertical="center"/>
    </xf>
    <xf numFmtId="0" fontId="7" fillId="4" borderId="16" xfId="0" applyFont="1" applyFill="1" applyBorder="1" applyAlignment="1">
      <alignment horizontal="center" vertical="center"/>
    </xf>
    <xf numFmtId="0" fontId="7" fillId="4" borderId="15" xfId="0" applyFont="1" applyFill="1" applyBorder="1" applyAlignment="1">
      <alignment horizontal="center" vertical="center"/>
    </xf>
    <xf numFmtId="0" fontId="7" fillId="4" borderId="11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6" fillId="0" borderId="0" xfId="0" applyFont="1" applyAlignment="1">
      <alignment vertical="center"/>
    </xf>
    <xf numFmtId="49" fontId="6" fillId="0" borderId="14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49" fontId="5" fillId="0" borderId="5" xfId="0" applyNumberFormat="1" applyFont="1" applyBorder="1" applyAlignment="1">
      <alignment horizontal="center" vertical="center"/>
    </xf>
    <xf numFmtId="0" fontId="13" fillId="0" borderId="0" xfId="0" applyFont="1" applyAlignment="1">
      <alignment horizontal="left"/>
    </xf>
    <xf numFmtId="167" fontId="11" fillId="0" borderId="0" xfId="0" applyNumberFormat="1" applyFont="1" applyAlignment="1">
      <alignment horizontal="center"/>
    </xf>
    <xf numFmtId="0" fontId="10" fillId="0" borderId="0" xfId="0" applyFont="1"/>
    <xf numFmtId="167" fontId="10" fillId="0" borderId="0" xfId="0" applyNumberFormat="1" applyFont="1" applyAlignment="1">
      <alignment horizontal="center"/>
    </xf>
    <xf numFmtId="0" fontId="6" fillId="0" borderId="6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21" xfId="0" applyNumberFormat="1" applyFont="1" applyBorder="1" applyAlignment="1">
      <alignment horizontal="center" vertical="center"/>
    </xf>
    <xf numFmtId="166" fontId="6" fillId="0" borderId="21" xfId="0" applyNumberFormat="1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167" fontId="6" fillId="0" borderId="15" xfId="0" applyNumberFormat="1" applyFont="1" applyBorder="1" applyAlignment="1">
      <alignment horizontal="center" vertical="center"/>
    </xf>
    <xf numFmtId="5" fontId="6" fillId="0" borderId="15" xfId="0" applyNumberFormat="1" applyFont="1" applyBorder="1" applyAlignment="1">
      <alignment horizontal="center" vertical="center"/>
    </xf>
    <xf numFmtId="0" fontId="13" fillId="0" borderId="0" xfId="0" applyFont="1" applyAlignment="1">
      <alignment horizontal="left" vertical="center"/>
    </xf>
    <xf numFmtId="1" fontId="11" fillId="0" borderId="0" xfId="0" applyNumberFormat="1" applyFont="1" applyAlignment="1">
      <alignment horizontal="center" vertical="center"/>
    </xf>
    <xf numFmtId="167" fontId="11" fillId="0" borderId="0" xfId="0" applyNumberFormat="1" applyFont="1" applyAlignment="1">
      <alignment horizontal="center" vertical="center"/>
    </xf>
    <xf numFmtId="167" fontId="10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66" fontId="6" fillId="0" borderId="0" xfId="0" applyNumberFormat="1" applyFont="1" applyAlignment="1">
      <alignment horizontal="center" vertical="center"/>
    </xf>
    <xf numFmtId="168" fontId="6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67" fontId="14" fillId="0" borderId="0" xfId="0" applyNumberFormat="1" applyFont="1" applyAlignment="1">
      <alignment horizontal="center"/>
    </xf>
    <xf numFmtId="167" fontId="15" fillId="0" borderId="0" xfId="0" applyNumberFormat="1" applyFont="1" applyAlignment="1">
      <alignment horizontal="center"/>
    </xf>
    <xf numFmtId="49" fontId="5" fillId="3" borderId="17" xfId="0" applyNumberFormat="1" applyFont="1" applyFill="1" applyBorder="1" applyAlignment="1">
      <alignment horizontal="center" vertical="center"/>
    </xf>
    <xf numFmtId="166" fontId="5" fillId="3" borderId="22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left" indent="1"/>
    </xf>
    <xf numFmtId="0" fontId="2" fillId="0" borderId="23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166" fontId="7" fillId="4" borderId="8" xfId="0" applyNumberFormat="1" applyFont="1" applyFill="1" applyBorder="1" applyAlignment="1">
      <alignment horizontal="center" vertical="center" wrapText="1"/>
    </xf>
    <xf numFmtId="166" fontId="7" fillId="4" borderId="4" xfId="0" applyNumberFormat="1" applyFont="1" applyFill="1" applyBorder="1" applyAlignment="1">
      <alignment horizontal="center" vertical="center" wrapText="1"/>
    </xf>
    <xf numFmtId="167" fontId="5" fillId="4" borderId="7" xfId="0" applyNumberFormat="1" applyFont="1" applyFill="1" applyBorder="1" applyAlignment="1">
      <alignment horizontal="center" vertical="center" wrapText="1"/>
    </xf>
    <xf numFmtId="167" fontId="5" fillId="4" borderId="2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168" fontId="7" fillId="4" borderId="7" xfId="0" applyNumberFormat="1" applyFont="1" applyFill="1" applyBorder="1" applyAlignment="1">
      <alignment horizontal="center" vertical="center" wrapText="1"/>
    </xf>
    <xf numFmtId="168" fontId="7" fillId="4" borderId="2" xfId="0" applyNumberFormat="1" applyFont="1" applyFill="1" applyBorder="1" applyAlignment="1">
      <alignment horizontal="center" vertical="center" wrapText="1"/>
    </xf>
    <xf numFmtId="167" fontId="7" fillId="4" borderId="7" xfId="0" applyNumberFormat="1" applyFont="1" applyFill="1" applyBorder="1" applyAlignment="1">
      <alignment horizontal="center" vertical="center" wrapText="1"/>
    </xf>
    <xf numFmtId="167" fontId="7" fillId="4" borderId="2" xfId="0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Normal 2" xfId="1" xr:uid="{55726F63-0CED-41E1-BD62-BC6E57629EBC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9DABF0-F2CA-4809-A281-24A6CCD9B1B9}">
  <sheetPr>
    <pageSetUpPr fitToPage="1"/>
  </sheetPr>
  <dimension ref="A1:AA29"/>
  <sheetViews>
    <sheetView tabSelected="1" topLeftCell="A2" zoomScaleNormal="100" zoomScalePageLayoutView="110" workbookViewId="0">
      <selection activeCell="Z7" sqref="Z7"/>
    </sheetView>
  </sheetViews>
  <sheetFormatPr defaultColWidth="8.85546875" defaultRowHeight="12.75" x14ac:dyDescent="0.2"/>
  <cols>
    <col min="1" max="1" width="7.85546875" style="1" customWidth="1"/>
    <col min="2" max="2" width="3.85546875" style="2" customWidth="1"/>
    <col min="3" max="3" width="10.85546875" style="2" customWidth="1"/>
    <col min="4" max="4" width="3.85546875" style="2" customWidth="1"/>
    <col min="5" max="5" width="10.85546875" style="2" customWidth="1"/>
    <col min="6" max="6" width="3.85546875" style="2" customWidth="1"/>
    <col min="7" max="7" width="10.85546875" style="2" customWidth="1"/>
    <col min="8" max="8" width="3.85546875" style="2" customWidth="1"/>
    <col min="9" max="9" width="10.85546875" style="2" customWidth="1"/>
    <col min="10" max="10" width="3.85546875" style="2" customWidth="1"/>
    <col min="11" max="11" width="10.85546875" style="2" customWidth="1"/>
    <col min="12" max="12" width="3.85546875" style="2" customWidth="1"/>
    <col min="13" max="13" width="10.85546875" style="2" customWidth="1"/>
    <col min="14" max="14" width="3.85546875" style="2" customWidth="1"/>
    <col min="15" max="15" width="10.85546875" style="2" customWidth="1"/>
    <col min="16" max="16" width="3.85546875" style="2" customWidth="1"/>
    <col min="17" max="17" width="10.85546875" style="2" customWidth="1"/>
    <col min="18" max="18" width="3.85546875" style="2" customWidth="1"/>
    <col min="19" max="19" width="10.85546875" style="2" customWidth="1"/>
    <col min="20" max="20" width="3.85546875" style="2" customWidth="1"/>
    <col min="21" max="21" width="10.85546875" style="2" customWidth="1"/>
    <col min="22" max="22" width="3.85546875" style="2" customWidth="1"/>
    <col min="23" max="23" width="10.85546875" style="2" customWidth="1"/>
    <col min="24" max="24" width="3.85546875" style="2" customWidth="1"/>
    <col min="25" max="25" width="10.85546875" style="2" customWidth="1"/>
    <col min="26" max="26" width="7.85546875" style="2" customWidth="1"/>
    <col min="27" max="27" width="15.140625" style="33" customWidth="1"/>
  </cols>
  <sheetData>
    <row r="1" spans="1:27" s="50" customFormat="1" ht="30" customHeight="1" x14ac:dyDescent="0.25">
      <c r="A1" s="90" t="s">
        <v>39</v>
      </c>
      <c r="B1" s="90"/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</row>
    <row r="2" spans="1:27" s="50" customFormat="1" ht="30" customHeight="1" x14ac:dyDescent="0.25">
      <c r="A2" s="90" t="s">
        <v>40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</row>
    <row r="3" spans="1:27" s="50" customFormat="1" ht="30" customHeight="1" x14ac:dyDescent="0.25">
      <c r="A3" s="93" t="s">
        <v>56</v>
      </c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</row>
    <row r="4" spans="1:27" s="14" customFormat="1" ht="20.25" customHeight="1" x14ac:dyDescent="0.2">
      <c r="B4" s="91" t="s">
        <v>45</v>
      </c>
      <c r="C4" s="92"/>
      <c r="D4" s="91" t="s">
        <v>46</v>
      </c>
      <c r="E4" s="92"/>
      <c r="F4" s="91" t="s">
        <v>47</v>
      </c>
      <c r="G4" s="92"/>
      <c r="H4" s="91" t="s">
        <v>48</v>
      </c>
      <c r="I4" s="92"/>
      <c r="J4" s="91" t="s">
        <v>5</v>
      </c>
      <c r="K4" s="92"/>
      <c r="L4" s="91" t="s">
        <v>49</v>
      </c>
      <c r="M4" s="92"/>
      <c r="N4" s="91" t="s">
        <v>50</v>
      </c>
      <c r="O4" s="92"/>
      <c r="P4" s="91" t="s">
        <v>51</v>
      </c>
      <c r="Q4" s="92"/>
      <c r="R4" s="91" t="s">
        <v>52</v>
      </c>
      <c r="S4" s="92"/>
      <c r="T4" s="91" t="s">
        <v>53</v>
      </c>
      <c r="U4" s="92"/>
      <c r="V4" s="91" t="s">
        <v>54</v>
      </c>
      <c r="W4" s="92"/>
      <c r="X4" s="94" t="s">
        <v>55</v>
      </c>
      <c r="Y4" s="95"/>
      <c r="Z4" s="86" t="s">
        <v>36</v>
      </c>
      <c r="AA4" s="88" t="s">
        <v>35</v>
      </c>
    </row>
    <row r="5" spans="1:27" s="4" customFormat="1" ht="26.25" customHeight="1" x14ac:dyDescent="0.2">
      <c r="A5" s="55" t="s">
        <v>0</v>
      </c>
      <c r="B5" s="51" t="s">
        <v>38</v>
      </c>
      <c r="C5" s="52" t="s">
        <v>34</v>
      </c>
      <c r="D5" s="51" t="s">
        <v>38</v>
      </c>
      <c r="E5" s="53" t="s">
        <v>34</v>
      </c>
      <c r="F5" s="54" t="s">
        <v>38</v>
      </c>
      <c r="G5" s="52" t="s">
        <v>34</v>
      </c>
      <c r="H5" s="51" t="s">
        <v>38</v>
      </c>
      <c r="I5" s="53" t="s">
        <v>34</v>
      </c>
      <c r="J5" s="54" t="s">
        <v>38</v>
      </c>
      <c r="K5" s="52" t="s">
        <v>34</v>
      </c>
      <c r="L5" s="51" t="s">
        <v>38</v>
      </c>
      <c r="M5" s="53" t="s">
        <v>34</v>
      </c>
      <c r="N5" s="54" t="s">
        <v>38</v>
      </c>
      <c r="O5" s="52" t="s">
        <v>34</v>
      </c>
      <c r="P5" s="51" t="s">
        <v>38</v>
      </c>
      <c r="Q5" s="53" t="s">
        <v>34</v>
      </c>
      <c r="R5" s="54" t="s">
        <v>38</v>
      </c>
      <c r="S5" s="52" t="s">
        <v>34</v>
      </c>
      <c r="T5" s="51" t="s">
        <v>38</v>
      </c>
      <c r="U5" s="53" t="s">
        <v>34</v>
      </c>
      <c r="V5" s="54" t="s">
        <v>38</v>
      </c>
      <c r="W5" s="52" t="s">
        <v>34</v>
      </c>
      <c r="X5" s="51" t="s">
        <v>38</v>
      </c>
      <c r="Y5" s="53" t="s">
        <v>34</v>
      </c>
      <c r="Z5" s="87"/>
      <c r="AA5" s="89"/>
    </row>
    <row r="6" spans="1:27" s="4" customFormat="1" ht="26.25" customHeight="1" x14ac:dyDescent="0.2">
      <c r="A6" s="15">
        <v>2026</v>
      </c>
      <c r="B6" s="10">
        <v>0</v>
      </c>
      <c r="C6" s="27">
        <v>0</v>
      </c>
      <c r="D6" s="10"/>
      <c r="E6" s="29"/>
      <c r="F6" s="10"/>
      <c r="G6" s="27"/>
      <c r="H6" s="10"/>
      <c r="I6" s="29"/>
      <c r="J6" s="10"/>
      <c r="K6" s="27"/>
      <c r="L6" s="10"/>
      <c r="M6" s="29"/>
      <c r="N6" s="10"/>
      <c r="O6" s="27"/>
      <c r="P6" s="10"/>
      <c r="Q6" s="29"/>
      <c r="R6" s="10"/>
      <c r="S6" s="27"/>
      <c r="T6" s="10"/>
      <c r="U6" s="29"/>
      <c r="V6" s="10"/>
      <c r="W6" s="27"/>
      <c r="X6" s="10"/>
      <c r="Y6" s="29"/>
      <c r="Z6" s="24">
        <v>0</v>
      </c>
      <c r="AA6" s="24">
        <f>SUM(C6,G6,I6,K6,M6,O6,Q6,S6,U6,W6,E6,Y6)</f>
        <v>0</v>
      </c>
    </row>
    <row r="7" spans="1:27" s="4" customFormat="1" ht="26.25" customHeight="1" x14ac:dyDescent="0.2">
      <c r="A7" s="15">
        <v>2025</v>
      </c>
      <c r="B7" s="10">
        <v>2</v>
      </c>
      <c r="C7" s="27">
        <v>10010000</v>
      </c>
      <c r="D7" s="10">
        <v>0</v>
      </c>
      <c r="E7" s="29">
        <v>0</v>
      </c>
      <c r="F7" s="10">
        <v>1</v>
      </c>
      <c r="G7" s="27">
        <v>2000000</v>
      </c>
      <c r="H7" s="10">
        <v>1</v>
      </c>
      <c r="I7" s="29">
        <v>75000</v>
      </c>
      <c r="J7" s="10">
        <v>0</v>
      </c>
      <c r="K7" s="27">
        <v>0</v>
      </c>
      <c r="L7" s="10">
        <v>2</v>
      </c>
      <c r="M7" s="29">
        <v>3924700</v>
      </c>
      <c r="N7" s="10">
        <v>1</v>
      </c>
      <c r="O7" s="27">
        <v>900000</v>
      </c>
      <c r="P7" s="10">
        <v>1</v>
      </c>
      <c r="Q7" s="29">
        <v>0</v>
      </c>
      <c r="R7" s="10">
        <v>1</v>
      </c>
      <c r="S7" s="27">
        <v>450000</v>
      </c>
      <c r="T7" s="10">
        <v>0</v>
      </c>
      <c r="U7" s="29">
        <v>0</v>
      </c>
      <c r="V7" s="10">
        <v>2</v>
      </c>
      <c r="W7" s="27">
        <v>810000</v>
      </c>
      <c r="X7" s="10">
        <v>2</v>
      </c>
      <c r="Y7" s="29">
        <v>1792207</v>
      </c>
      <c r="Z7" s="24">
        <f>SUM(B7,D7,F7,H7,J7,L7,N7,P7,R7,T7,V7,X4)</f>
        <v>11</v>
      </c>
      <c r="AA7" s="24">
        <f>SUM(C7,E7,G7,I7,K7,M7,O7,Q7,S7,U7,W7,Y4)</f>
        <v>18169700</v>
      </c>
    </row>
    <row r="8" spans="1:27" s="4" customFormat="1" ht="26.25" customHeight="1" x14ac:dyDescent="0.2">
      <c r="A8" s="15">
        <v>2024</v>
      </c>
      <c r="B8" s="10">
        <v>1</v>
      </c>
      <c r="C8" s="27">
        <v>2500000</v>
      </c>
      <c r="D8" s="10">
        <v>4</v>
      </c>
      <c r="E8" s="29">
        <v>20069500</v>
      </c>
      <c r="F8" s="10">
        <v>4</v>
      </c>
      <c r="G8" s="27">
        <v>18666651</v>
      </c>
      <c r="H8" s="10">
        <v>1</v>
      </c>
      <c r="I8" s="29">
        <v>2500000</v>
      </c>
      <c r="J8" s="10">
        <v>0</v>
      </c>
      <c r="K8" s="27">
        <v>0</v>
      </c>
      <c r="L8" s="10">
        <v>0</v>
      </c>
      <c r="M8" s="29">
        <v>0</v>
      </c>
      <c r="N8" s="10">
        <v>0</v>
      </c>
      <c r="O8" s="27">
        <v>0</v>
      </c>
      <c r="P8" s="10">
        <v>0</v>
      </c>
      <c r="Q8" s="29">
        <v>0</v>
      </c>
      <c r="R8" s="10">
        <v>2</v>
      </c>
      <c r="S8" s="27">
        <v>8895525</v>
      </c>
      <c r="T8" s="10">
        <v>3</v>
      </c>
      <c r="U8" s="29">
        <v>7366135</v>
      </c>
      <c r="V8" s="10">
        <v>0</v>
      </c>
      <c r="W8" s="27">
        <v>0</v>
      </c>
      <c r="X8" s="10">
        <v>0</v>
      </c>
      <c r="Y8" s="29">
        <v>0</v>
      </c>
      <c r="Z8" s="24">
        <f>X8+V8+T8+R8+P8+N8+L8+J8+H8+F8+D8+B8</f>
        <v>15</v>
      </c>
      <c r="AA8" s="32">
        <f>SUM(Y8,W8,U8,S8,Q8,O8,M8,K8,I8,G8,E8,C8)</f>
        <v>59997811</v>
      </c>
    </row>
    <row r="9" spans="1:27" s="4" customFormat="1" ht="26.25" customHeight="1" x14ac:dyDescent="0.2">
      <c r="A9" s="15">
        <v>2023</v>
      </c>
      <c r="B9" s="10">
        <v>1</v>
      </c>
      <c r="C9" s="27">
        <v>946598</v>
      </c>
      <c r="D9" s="10">
        <v>2</v>
      </c>
      <c r="E9" s="29">
        <v>11050000</v>
      </c>
      <c r="F9" s="10">
        <v>0</v>
      </c>
      <c r="G9" s="27">
        <v>0</v>
      </c>
      <c r="H9" s="10">
        <v>4</v>
      </c>
      <c r="I9" s="29">
        <v>1766469</v>
      </c>
      <c r="J9" s="10">
        <v>2</v>
      </c>
      <c r="K9" s="27">
        <v>907251</v>
      </c>
      <c r="L9" s="10">
        <v>5</v>
      </c>
      <c r="M9" s="29">
        <v>5460000</v>
      </c>
      <c r="N9" s="10">
        <v>3</v>
      </c>
      <c r="O9" s="27">
        <v>4717039</v>
      </c>
      <c r="P9" s="10">
        <v>1</v>
      </c>
      <c r="Q9" s="29">
        <v>10000000</v>
      </c>
      <c r="R9" s="10">
        <v>2</v>
      </c>
      <c r="S9" s="27">
        <v>1609680</v>
      </c>
      <c r="T9" s="10">
        <v>1</v>
      </c>
      <c r="U9" s="29">
        <v>946598</v>
      </c>
      <c r="V9" s="10">
        <v>1</v>
      </c>
      <c r="W9" s="27">
        <v>11200000</v>
      </c>
      <c r="X9" s="10">
        <v>1</v>
      </c>
      <c r="Y9" s="29">
        <v>73892</v>
      </c>
      <c r="Z9" s="24">
        <f>SUM(B9,D9,F9,H9,J9,L9,N9,P9,R9,T9,V9,X9)</f>
        <v>23</v>
      </c>
      <c r="AA9" s="32">
        <f>SUM(Y9,W9,U9,S9,Q9,O9,M9,K9,I9,G9,E9,C9)</f>
        <v>48677527</v>
      </c>
    </row>
    <row r="10" spans="1:27" s="4" customFormat="1" ht="26.25" customHeight="1" x14ac:dyDescent="0.2">
      <c r="A10" s="15">
        <v>2022</v>
      </c>
      <c r="B10" s="10">
        <v>1</v>
      </c>
      <c r="C10" s="27">
        <v>551126</v>
      </c>
      <c r="D10" s="10">
        <v>0</v>
      </c>
      <c r="E10" s="29">
        <v>0</v>
      </c>
      <c r="F10" s="10">
        <v>2</v>
      </c>
      <c r="G10" s="27">
        <v>541125</v>
      </c>
      <c r="H10" s="10">
        <v>0</v>
      </c>
      <c r="I10" s="29">
        <v>0</v>
      </c>
      <c r="J10" s="10">
        <v>0</v>
      </c>
      <c r="K10" s="27">
        <v>0</v>
      </c>
      <c r="L10" s="10">
        <v>2</v>
      </c>
      <c r="M10" s="29">
        <v>525668</v>
      </c>
      <c r="N10" s="10">
        <v>1</v>
      </c>
      <c r="O10" s="27">
        <v>2086550</v>
      </c>
      <c r="P10" s="10">
        <v>1</v>
      </c>
      <c r="Q10" s="29">
        <v>991963</v>
      </c>
      <c r="R10" s="10">
        <v>0</v>
      </c>
      <c r="S10" s="27">
        <v>0</v>
      </c>
      <c r="T10" s="10">
        <v>0</v>
      </c>
      <c r="U10" s="29">
        <v>0</v>
      </c>
      <c r="V10" s="10">
        <v>1</v>
      </c>
      <c r="W10" s="27">
        <v>1000000</v>
      </c>
      <c r="X10" s="10">
        <v>1</v>
      </c>
      <c r="Y10" s="29">
        <v>555927</v>
      </c>
      <c r="Z10" s="24">
        <f t="shared" ref="Z10" si="0">SUM(B10,D10,F10,H10,J10,L10,N10,P10,R10,T10,V10,X10)</f>
        <v>9</v>
      </c>
      <c r="AA10" s="32">
        <f t="shared" ref="AA10" si="1">SUM(Y10,W10,U10,S10,Q10,O10,M10,K10,I10,G10,E10,C10)</f>
        <v>6252359</v>
      </c>
    </row>
    <row r="11" spans="1:27" s="7" customFormat="1" ht="26.25" customHeight="1" x14ac:dyDescent="0.2">
      <c r="A11" s="15">
        <v>2021</v>
      </c>
      <c r="B11" s="12">
        <v>0</v>
      </c>
      <c r="C11" s="26">
        <v>0</v>
      </c>
      <c r="D11" s="13">
        <v>0</v>
      </c>
      <c r="E11" s="28">
        <v>0</v>
      </c>
      <c r="F11" s="13">
        <v>0</v>
      </c>
      <c r="G11" s="26">
        <v>0</v>
      </c>
      <c r="H11" s="13">
        <v>2</v>
      </c>
      <c r="I11" s="28">
        <v>650000</v>
      </c>
      <c r="J11" s="13">
        <v>0</v>
      </c>
      <c r="K11" s="26">
        <v>0</v>
      </c>
      <c r="L11" s="13">
        <v>1</v>
      </c>
      <c r="M11" s="28">
        <v>600000</v>
      </c>
      <c r="N11" s="13">
        <v>0</v>
      </c>
      <c r="O11" s="26">
        <v>0</v>
      </c>
      <c r="P11" s="13">
        <v>1</v>
      </c>
      <c r="Q11" s="28">
        <v>1000000</v>
      </c>
      <c r="R11" s="13">
        <v>1</v>
      </c>
      <c r="S11" s="26">
        <v>980000</v>
      </c>
      <c r="T11" s="13">
        <v>0</v>
      </c>
      <c r="U11" s="28">
        <v>0</v>
      </c>
      <c r="V11" s="13">
        <v>0</v>
      </c>
      <c r="W11" s="26">
        <v>0</v>
      </c>
      <c r="X11" s="13">
        <v>0</v>
      </c>
      <c r="Y11" s="28">
        <v>0</v>
      </c>
      <c r="Z11" s="24">
        <f t="shared" ref="Z11:Z22" si="2">SUM(B11,D11,F11,H11,J11,L11,N11,P11,R11,T11,V11,X11)</f>
        <v>5</v>
      </c>
      <c r="AA11" s="32">
        <f t="shared" ref="AA11:AA22" si="3">SUM(Y11,W11,U11,S11,Q11,O11,M11,K11,I11,G11,E11,C11)</f>
        <v>3230000</v>
      </c>
    </row>
    <row r="12" spans="1:27" s="4" customFormat="1" ht="26.25" customHeight="1" x14ac:dyDescent="0.2">
      <c r="A12" s="15">
        <v>2020</v>
      </c>
      <c r="B12" s="10">
        <v>0</v>
      </c>
      <c r="C12" s="26">
        <v>0</v>
      </c>
      <c r="D12" s="10">
        <v>1</v>
      </c>
      <c r="E12" s="28">
        <v>81002</v>
      </c>
      <c r="F12" s="10">
        <v>0</v>
      </c>
      <c r="G12" s="26">
        <v>0</v>
      </c>
      <c r="H12" s="10">
        <v>1</v>
      </c>
      <c r="I12" s="28">
        <v>1047400</v>
      </c>
      <c r="J12" s="10">
        <v>1</v>
      </c>
      <c r="K12" s="26">
        <v>81002</v>
      </c>
      <c r="L12" s="10">
        <v>0</v>
      </c>
      <c r="M12" s="28">
        <v>0</v>
      </c>
      <c r="N12" s="10">
        <v>1</v>
      </c>
      <c r="O12" s="26">
        <v>2200000</v>
      </c>
      <c r="P12" s="10">
        <v>1</v>
      </c>
      <c r="Q12" s="28">
        <v>165000</v>
      </c>
      <c r="R12" s="10">
        <v>0</v>
      </c>
      <c r="S12" s="26">
        <v>0</v>
      </c>
      <c r="T12" s="10">
        <v>0</v>
      </c>
      <c r="U12" s="28">
        <v>0</v>
      </c>
      <c r="V12" s="10">
        <v>0</v>
      </c>
      <c r="W12" s="26">
        <v>0</v>
      </c>
      <c r="X12" s="10">
        <v>1</v>
      </c>
      <c r="Y12" s="28">
        <v>750000</v>
      </c>
      <c r="Z12" s="24">
        <f t="shared" si="2"/>
        <v>6</v>
      </c>
      <c r="AA12" s="32">
        <f t="shared" si="3"/>
        <v>4324404</v>
      </c>
    </row>
    <row r="13" spans="1:27" s="4" customFormat="1" ht="26.25" customHeight="1" x14ac:dyDescent="0.2">
      <c r="A13" s="15">
        <v>2019</v>
      </c>
      <c r="B13" s="13">
        <v>0</v>
      </c>
      <c r="C13" s="26">
        <v>0</v>
      </c>
      <c r="D13" s="13">
        <v>1</v>
      </c>
      <c r="E13" s="28">
        <v>704775</v>
      </c>
      <c r="F13" s="13">
        <v>0</v>
      </c>
      <c r="G13" s="26">
        <v>0</v>
      </c>
      <c r="H13" s="13">
        <v>1</v>
      </c>
      <c r="I13" s="28">
        <v>201096</v>
      </c>
      <c r="J13" s="13">
        <v>0</v>
      </c>
      <c r="K13" s="26">
        <v>0</v>
      </c>
      <c r="L13" s="13">
        <v>0</v>
      </c>
      <c r="M13" s="28">
        <v>0</v>
      </c>
      <c r="N13" s="13">
        <v>0</v>
      </c>
      <c r="O13" s="26">
        <v>0</v>
      </c>
      <c r="P13" s="13">
        <v>0</v>
      </c>
      <c r="Q13" s="28">
        <v>0</v>
      </c>
      <c r="R13" s="13">
        <v>0</v>
      </c>
      <c r="S13" s="26">
        <v>0</v>
      </c>
      <c r="T13" s="13">
        <v>3</v>
      </c>
      <c r="U13" s="28">
        <v>21177900</v>
      </c>
      <c r="V13" s="13">
        <v>1</v>
      </c>
      <c r="W13" s="26">
        <v>5464730</v>
      </c>
      <c r="X13" s="13">
        <v>0</v>
      </c>
      <c r="Y13" s="28">
        <v>0</v>
      </c>
      <c r="Z13" s="24">
        <f t="shared" si="2"/>
        <v>6</v>
      </c>
      <c r="AA13" s="32">
        <f t="shared" si="3"/>
        <v>27548501</v>
      </c>
    </row>
    <row r="14" spans="1:27" s="7" customFormat="1" ht="26.25" customHeight="1" x14ac:dyDescent="0.2">
      <c r="A14" s="15">
        <v>2018</v>
      </c>
      <c r="B14" s="10">
        <v>1</v>
      </c>
      <c r="C14" s="26">
        <v>810688</v>
      </c>
      <c r="D14" s="10">
        <v>1</v>
      </c>
      <c r="E14" s="28">
        <v>1336214</v>
      </c>
      <c r="F14" s="10">
        <v>2</v>
      </c>
      <c r="G14" s="26">
        <v>8632563</v>
      </c>
      <c r="H14" s="10">
        <v>0</v>
      </c>
      <c r="I14" s="28">
        <v>0</v>
      </c>
      <c r="J14" s="10">
        <v>0</v>
      </c>
      <c r="K14" s="26">
        <v>0</v>
      </c>
      <c r="L14" s="10">
        <v>0</v>
      </c>
      <c r="M14" s="28">
        <v>0</v>
      </c>
      <c r="N14" s="10">
        <v>1</v>
      </c>
      <c r="O14" s="26">
        <v>300000</v>
      </c>
      <c r="P14" s="10">
        <v>1</v>
      </c>
      <c r="Q14" s="28">
        <v>400000</v>
      </c>
      <c r="R14" s="10">
        <v>0</v>
      </c>
      <c r="S14" s="26">
        <v>0</v>
      </c>
      <c r="T14" s="10">
        <v>0</v>
      </c>
      <c r="U14" s="28">
        <v>0</v>
      </c>
      <c r="V14" s="10">
        <v>0</v>
      </c>
      <c r="W14" s="26">
        <v>0</v>
      </c>
      <c r="X14" s="10">
        <v>0</v>
      </c>
      <c r="Y14" s="28">
        <v>0</v>
      </c>
      <c r="Z14" s="24">
        <f t="shared" si="2"/>
        <v>6</v>
      </c>
      <c r="AA14" s="32">
        <f t="shared" si="3"/>
        <v>11479465</v>
      </c>
    </row>
    <row r="15" spans="1:27" s="4" customFormat="1" ht="26.25" customHeight="1" x14ac:dyDescent="0.2">
      <c r="A15" s="15">
        <v>2017</v>
      </c>
      <c r="B15" s="13">
        <v>1</v>
      </c>
      <c r="C15" s="27">
        <v>2635703</v>
      </c>
      <c r="D15" s="10">
        <v>1</v>
      </c>
      <c r="E15" s="29">
        <v>3200000</v>
      </c>
      <c r="F15" s="10">
        <v>2</v>
      </c>
      <c r="G15" s="27">
        <v>435456</v>
      </c>
      <c r="H15" s="10">
        <v>0</v>
      </c>
      <c r="I15" s="29">
        <v>0</v>
      </c>
      <c r="J15" s="10">
        <v>1</v>
      </c>
      <c r="K15" s="27">
        <v>600000</v>
      </c>
      <c r="L15" s="10">
        <v>0</v>
      </c>
      <c r="M15" s="29">
        <v>0</v>
      </c>
      <c r="N15" s="10">
        <v>0</v>
      </c>
      <c r="O15" s="27">
        <v>0</v>
      </c>
      <c r="P15" s="10">
        <v>1</v>
      </c>
      <c r="Q15" s="29">
        <v>420000</v>
      </c>
      <c r="R15" s="10">
        <v>0</v>
      </c>
      <c r="S15" s="27">
        <v>0</v>
      </c>
      <c r="T15" s="10">
        <v>1</v>
      </c>
      <c r="U15" s="29">
        <v>690000</v>
      </c>
      <c r="V15" s="10">
        <v>1</v>
      </c>
      <c r="W15" s="27">
        <v>1120610</v>
      </c>
      <c r="X15" s="10">
        <v>0</v>
      </c>
      <c r="Y15" s="29">
        <v>0</v>
      </c>
      <c r="Z15" s="24">
        <f t="shared" si="2"/>
        <v>8</v>
      </c>
      <c r="AA15" s="32">
        <f t="shared" si="3"/>
        <v>9101769</v>
      </c>
    </row>
    <row r="16" spans="1:27" s="4" customFormat="1" ht="26.25" customHeight="1" x14ac:dyDescent="0.2">
      <c r="A16" s="15">
        <v>2016</v>
      </c>
      <c r="B16" s="10">
        <v>1</v>
      </c>
      <c r="C16" s="26">
        <v>829396</v>
      </c>
      <c r="D16" s="10">
        <v>1</v>
      </c>
      <c r="E16" s="28">
        <v>598879</v>
      </c>
      <c r="F16" s="10">
        <v>0</v>
      </c>
      <c r="G16" s="26">
        <v>0</v>
      </c>
      <c r="H16" s="10">
        <v>1</v>
      </c>
      <c r="I16" s="28">
        <v>88371</v>
      </c>
      <c r="J16" s="10">
        <v>0</v>
      </c>
      <c r="K16" s="26">
        <v>0</v>
      </c>
      <c r="L16" s="10">
        <v>0</v>
      </c>
      <c r="M16" s="28">
        <v>0</v>
      </c>
      <c r="N16" s="10">
        <v>0</v>
      </c>
      <c r="O16" s="26">
        <v>0</v>
      </c>
      <c r="P16" s="10">
        <v>0</v>
      </c>
      <c r="Q16" s="28">
        <v>0</v>
      </c>
      <c r="R16" s="10">
        <v>0</v>
      </c>
      <c r="S16" s="26">
        <v>0</v>
      </c>
      <c r="T16" s="10">
        <v>0</v>
      </c>
      <c r="U16" s="28">
        <v>0</v>
      </c>
      <c r="V16" s="10">
        <v>0</v>
      </c>
      <c r="W16" s="26">
        <v>0</v>
      </c>
      <c r="X16" s="10">
        <v>0</v>
      </c>
      <c r="Y16" s="28">
        <v>0</v>
      </c>
      <c r="Z16" s="24">
        <f t="shared" si="2"/>
        <v>3</v>
      </c>
      <c r="AA16" s="32">
        <f t="shared" si="3"/>
        <v>1516646</v>
      </c>
    </row>
    <row r="17" spans="1:27" s="4" customFormat="1" ht="26.25" customHeight="1" x14ac:dyDescent="0.2">
      <c r="A17" s="15">
        <v>2015</v>
      </c>
      <c r="B17" s="10">
        <v>0</v>
      </c>
      <c r="C17" s="26">
        <v>0</v>
      </c>
      <c r="D17" s="10">
        <v>1</v>
      </c>
      <c r="E17" s="28">
        <v>1224200</v>
      </c>
      <c r="F17" s="10">
        <v>0</v>
      </c>
      <c r="G17" s="26">
        <v>0</v>
      </c>
      <c r="H17" s="10">
        <v>1</v>
      </c>
      <c r="I17" s="28">
        <v>4494929</v>
      </c>
      <c r="J17" s="10">
        <v>2</v>
      </c>
      <c r="K17" s="26">
        <v>1295000</v>
      </c>
      <c r="L17" s="10">
        <v>2</v>
      </c>
      <c r="M17" s="28">
        <v>1031988</v>
      </c>
      <c r="N17" s="10">
        <v>1</v>
      </c>
      <c r="O17" s="26">
        <v>900000</v>
      </c>
      <c r="P17" s="10">
        <v>1</v>
      </c>
      <c r="Q17" s="28">
        <v>450000</v>
      </c>
      <c r="R17" s="10">
        <v>4</v>
      </c>
      <c r="S17" s="26">
        <v>6146208</v>
      </c>
      <c r="T17" s="10">
        <v>0</v>
      </c>
      <c r="U17" s="28">
        <v>0</v>
      </c>
      <c r="V17" s="10">
        <v>0</v>
      </c>
      <c r="W17" s="26">
        <v>0</v>
      </c>
      <c r="X17" s="10">
        <v>2</v>
      </c>
      <c r="Y17" s="28">
        <v>1004000</v>
      </c>
      <c r="Z17" s="24">
        <f t="shared" si="2"/>
        <v>14</v>
      </c>
      <c r="AA17" s="32">
        <f t="shared" si="3"/>
        <v>16546325</v>
      </c>
    </row>
    <row r="18" spans="1:27" s="4" customFormat="1" ht="26.25" customHeight="1" x14ac:dyDescent="0.2">
      <c r="A18" s="15">
        <v>2014</v>
      </c>
      <c r="B18" s="10">
        <v>0</v>
      </c>
      <c r="C18" s="26">
        <v>0</v>
      </c>
      <c r="D18" s="30">
        <v>0</v>
      </c>
      <c r="E18" s="28">
        <v>0</v>
      </c>
      <c r="F18" s="30">
        <v>1</v>
      </c>
      <c r="G18" s="26">
        <v>531363</v>
      </c>
      <c r="H18" s="30">
        <v>2</v>
      </c>
      <c r="I18" s="28">
        <v>66470000</v>
      </c>
      <c r="J18" s="30">
        <v>0</v>
      </c>
      <c r="K18" s="26">
        <v>0</v>
      </c>
      <c r="L18" s="30">
        <v>1</v>
      </c>
      <c r="M18" s="28">
        <v>37223867</v>
      </c>
      <c r="N18" s="30">
        <v>4</v>
      </c>
      <c r="O18" s="26">
        <v>7668530</v>
      </c>
      <c r="P18" s="30">
        <v>2</v>
      </c>
      <c r="Q18" s="28">
        <v>3513145</v>
      </c>
      <c r="R18" s="30">
        <v>3</v>
      </c>
      <c r="S18" s="26">
        <v>5691500</v>
      </c>
      <c r="T18" s="30">
        <v>0</v>
      </c>
      <c r="U18" s="28">
        <v>0</v>
      </c>
      <c r="V18" s="30">
        <v>0</v>
      </c>
      <c r="W18" s="26">
        <v>0</v>
      </c>
      <c r="X18" s="30">
        <v>0</v>
      </c>
      <c r="Y18" s="28">
        <v>0</v>
      </c>
      <c r="Z18" s="24">
        <f t="shared" si="2"/>
        <v>13</v>
      </c>
      <c r="AA18" s="32">
        <f t="shared" si="3"/>
        <v>121098405</v>
      </c>
    </row>
    <row r="19" spans="1:27" s="4" customFormat="1" ht="26.25" customHeight="1" x14ac:dyDescent="0.2">
      <c r="A19" s="15">
        <v>2013</v>
      </c>
      <c r="B19" s="10">
        <v>2</v>
      </c>
      <c r="C19" s="26">
        <v>303368</v>
      </c>
      <c r="D19" s="30">
        <v>0</v>
      </c>
      <c r="E19" s="28">
        <v>0</v>
      </c>
      <c r="F19" s="30">
        <v>1</v>
      </c>
      <c r="G19" s="26">
        <v>370390</v>
      </c>
      <c r="H19" s="30">
        <v>1</v>
      </c>
      <c r="I19" s="28">
        <v>350000</v>
      </c>
      <c r="J19" s="30">
        <v>4</v>
      </c>
      <c r="K19" s="26">
        <v>1792333</v>
      </c>
      <c r="L19" s="30">
        <v>1</v>
      </c>
      <c r="M19" s="28">
        <v>676584</v>
      </c>
      <c r="N19" s="30">
        <v>1</v>
      </c>
      <c r="O19" s="26">
        <v>432128</v>
      </c>
      <c r="P19" s="30">
        <v>0</v>
      </c>
      <c r="Q19" s="28">
        <v>0</v>
      </c>
      <c r="R19" s="30">
        <v>3</v>
      </c>
      <c r="S19" s="26">
        <v>14934658</v>
      </c>
      <c r="T19" s="30">
        <v>0</v>
      </c>
      <c r="U19" s="28">
        <v>0</v>
      </c>
      <c r="V19" s="30">
        <v>1</v>
      </c>
      <c r="W19" s="26">
        <v>432754</v>
      </c>
      <c r="X19" s="30">
        <v>1</v>
      </c>
      <c r="Y19" s="28">
        <v>850000</v>
      </c>
      <c r="Z19" s="24">
        <f t="shared" si="2"/>
        <v>15</v>
      </c>
      <c r="AA19" s="32">
        <f t="shared" si="3"/>
        <v>20142215</v>
      </c>
    </row>
    <row r="20" spans="1:27" s="4" customFormat="1" ht="26.25" customHeight="1" x14ac:dyDescent="0.2">
      <c r="A20" s="15">
        <v>2012</v>
      </c>
      <c r="B20" s="10">
        <v>1</v>
      </c>
      <c r="C20" s="26">
        <v>381988</v>
      </c>
      <c r="D20" s="30">
        <v>1</v>
      </c>
      <c r="E20" s="28">
        <v>1920158</v>
      </c>
      <c r="F20" s="30">
        <v>1</v>
      </c>
      <c r="G20" s="26">
        <v>469850</v>
      </c>
      <c r="H20" s="30">
        <v>1</v>
      </c>
      <c r="I20" s="28">
        <v>960000</v>
      </c>
      <c r="J20" s="30">
        <v>3</v>
      </c>
      <c r="K20" s="26">
        <v>1451317</v>
      </c>
      <c r="L20" s="30">
        <v>1</v>
      </c>
      <c r="M20" s="28">
        <v>220360</v>
      </c>
      <c r="N20" s="30">
        <v>1</v>
      </c>
      <c r="O20" s="26">
        <v>585057</v>
      </c>
      <c r="P20" s="30">
        <v>0</v>
      </c>
      <c r="Q20" s="28">
        <v>0</v>
      </c>
      <c r="R20" s="30">
        <v>0</v>
      </c>
      <c r="S20" s="26">
        <v>0</v>
      </c>
      <c r="T20" s="30">
        <v>1</v>
      </c>
      <c r="U20" s="28">
        <v>3900000</v>
      </c>
      <c r="V20" s="30">
        <v>0</v>
      </c>
      <c r="W20" s="26">
        <v>0</v>
      </c>
      <c r="X20" s="30">
        <v>2</v>
      </c>
      <c r="Y20" s="28">
        <v>3977288</v>
      </c>
      <c r="Z20" s="24">
        <f t="shared" si="2"/>
        <v>12</v>
      </c>
      <c r="AA20" s="32">
        <f t="shared" si="3"/>
        <v>13866018</v>
      </c>
    </row>
    <row r="21" spans="1:27" s="4" customFormat="1" ht="26.25" customHeight="1" x14ac:dyDescent="0.2">
      <c r="A21" s="15">
        <v>2011</v>
      </c>
      <c r="B21" s="12">
        <v>2</v>
      </c>
      <c r="C21" s="26">
        <v>2156596</v>
      </c>
      <c r="D21" s="30">
        <v>2</v>
      </c>
      <c r="E21" s="28">
        <v>2226549</v>
      </c>
      <c r="F21" s="30">
        <v>3</v>
      </c>
      <c r="G21" s="26">
        <v>2920565</v>
      </c>
      <c r="H21" s="30">
        <v>1</v>
      </c>
      <c r="I21" s="28">
        <v>664000</v>
      </c>
      <c r="J21" s="30">
        <v>1</v>
      </c>
      <c r="K21" s="26">
        <v>781552</v>
      </c>
      <c r="L21" s="30">
        <v>0</v>
      </c>
      <c r="M21" s="28">
        <v>0</v>
      </c>
      <c r="N21" s="30">
        <v>0</v>
      </c>
      <c r="O21" s="26">
        <v>0</v>
      </c>
      <c r="P21" s="30">
        <v>0</v>
      </c>
      <c r="Q21" s="28">
        <v>0</v>
      </c>
      <c r="R21" s="30">
        <v>1</v>
      </c>
      <c r="S21" s="26">
        <v>342615</v>
      </c>
      <c r="T21" s="30">
        <v>0</v>
      </c>
      <c r="U21" s="28">
        <v>0</v>
      </c>
      <c r="V21" s="30">
        <v>2</v>
      </c>
      <c r="W21" s="26">
        <v>1100804</v>
      </c>
      <c r="X21" s="30">
        <v>0</v>
      </c>
      <c r="Y21" s="28">
        <v>0</v>
      </c>
      <c r="Z21" s="24">
        <f t="shared" si="2"/>
        <v>12</v>
      </c>
      <c r="AA21" s="32">
        <f t="shared" si="3"/>
        <v>10192681</v>
      </c>
    </row>
    <row r="22" spans="1:27" s="4" customFormat="1" ht="26.25" customHeight="1" x14ac:dyDescent="0.2">
      <c r="A22" s="15">
        <v>2010</v>
      </c>
      <c r="B22" s="10">
        <v>0</v>
      </c>
      <c r="C22" s="26">
        <v>0</v>
      </c>
      <c r="D22" s="30">
        <v>0</v>
      </c>
      <c r="E22" s="28">
        <v>0</v>
      </c>
      <c r="F22" s="30">
        <v>0</v>
      </c>
      <c r="G22" s="26">
        <v>0</v>
      </c>
      <c r="H22" s="30">
        <v>0</v>
      </c>
      <c r="I22" s="28">
        <v>0</v>
      </c>
      <c r="J22" s="30">
        <v>0</v>
      </c>
      <c r="K22" s="26">
        <v>0</v>
      </c>
      <c r="L22" s="30">
        <v>0</v>
      </c>
      <c r="M22" s="28">
        <v>0</v>
      </c>
      <c r="N22" s="30">
        <v>2</v>
      </c>
      <c r="O22" s="26">
        <v>7049822</v>
      </c>
      <c r="P22" s="30">
        <v>1</v>
      </c>
      <c r="Q22" s="28">
        <v>11516539</v>
      </c>
      <c r="R22" s="30">
        <v>1</v>
      </c>
      <c r="S22" s="26">
        <v>864524</v>
      </c>
      <c r="T22" s="30">
        <v>1</v>
      </c>
      <c r="U22" s="28">
        <v>689270</v>
      </c>
      <c r="V22" s="30">
        <v>0</v>
      </c>
      <c r="W22" s="26">
        <v>0</v>
      </c>
      <c r="X22" s="30">
        <v>0</v>
      </c>
      <c r="Y22" s="28">
        <v>0</v>
      </c>
      <c r="Z22" s="24">
        <f t="shared" si="2"/>
        <v>5</v>
      </c>
      <c r="AA22" s="32">
        <f t="shared" si="3"/>
        <v>20120155</v>
      </c>
    </row>
    <row r="23" spans="1:27" s="4" customFormat="1" ht="26.25" customHeight="1" x14ac:dyDescent="0.2">
      <c r="A23" s="15">
        <v>2009</v>
      </c>
      <c r="B23" s="10">
        <v>0</v>
      </c>
      <c r="C23" s="26">
        <v>0</v>
      </c>
      <c r="D23" s="30">
        <v>2</v>
      </c>
      <c r="E23" s="28">
        <v>27775090</v>
      </c>
      <c r="F23" s="30">
        <v>1</v>
      </c>
      <c r="G23" s="26">
        <v>466185</v>
      </c>
      <c r="H23" s="30">
        <v>1</v>
      </c>
      <c r="I23" s="28">
        <v>5211297</v>
      </c>
      <c r="J23" s="30">
        <v>1</v>
      </c>
      <c r="K23" s="26">
        <v>230755</v>
      </c>
      <c r="L23" s="30">
        <v>1</v>
      </c>
      <c r="M23" s="28">
        <v>1060286</v>
      </c>
      <c r="N23" s="30">
        <v>0</v>
      </c>
      <c r="O23" s="26">
        <v>0</v>
      </c>
      <c r="P23" s="30">
        <v>0</v>
      </c>
      <c r="Q23" s="28">
        <v>0</v>
      </c>
      <c r="R23" s="30">
        <v>0</v>
      </c>
      <c r="S23" s="26">
        <v>0</v>
      </c>
      <c r="T23" s="30">
        <v>1</v>
      </c>
      <c r="U23" s="28">
        <v>1194207</v>
      </c>
      <c r="V23" s="30">
        <v>3</v>
      </c>
      <c r="W23" s="26">
        <v>91313436</v>
      </c>
      <c r="X23" s="30">
        <v>1</v>
      </c>
      <c r="Y23" s="28">
        <v>5491590</v>
      </c>
      <c r="Z23" s="24">
        <f>SUM(B23,D23,F23,H23,J23,L23,N23,P23,R23,T23,V23,X23)</f>
        <v>11</v>
      </c>
      <c r="AA23" s="32">
        <f>SUM(Y23,W23,U23,S23,Q23,O23,M23,K23,I23,G23,E23,C23)</f>
        <v>132742846</v>
      </c>
    </row>
    <row r="24" spans="1:27" s="7" customFormat="1" ht="26.25" customHeight="1" thickBot="1" x14ac:dyDescent="0.25">
      <c r="Y24" s="31" t="s">
        <v>37</v>
      </c>
      <c r="Z24" s="20">
        <f>SUM(Z8:Z23)</f>
        <v>163</v>
      </c>
      <c r="AA24" s="22">
        <f>SUM(AA8:AA23)</f>
        <v>506837127</v>
      </c>
    </row>
    <row r="25" spans="1:27" ht="13.5" thickTop="1" x14ac:dyDescent="0.2">
      <c r="Z25" s="3" t="s">
        <v>14</v>
      </c>
      <c r="AA25" s="33" t="s">
        <v>14</v>
      </c>
    </row>
    <row r="26" spans="1:27" s="62" customFormat="1" ht="14.25" x14ac:dyDescent="0.2">
      <c r="A26" s="60" t="s">
        <v>44</v>
      </c>
      <c r="B26" s="47"/>
      <c r="C26" s="16"/>
      <c r="D26" s="16"/>
      <c r="E26" s="16"/>
      <c r="F26" s="47"/>
      <c r="G26" s="16"/>
      <c r="H26" s="47"/>
      <c r="I26" s="16"/>
      <c r="J26" s="16"/>
      <c r="K26" s="16"/>
      <c r="L26" s="47"/>
      <c r="M26" s="16"/>
      <c r="N26" s="47"/>
      <c r="O26" s="16"/>
      <c r="P26" s="16"/>
      <c r="Q26" s="16"/>
      <c r="R26" s="47"/>
      <c r="S26" s="16"/>
      <c r="T26" s="47"/>
      <c r="U26" s="16"/>
      <c r="V26" s="16"/>
      <c r="W26" s="16"/>
      <c r="X26" s="47"/>
      <c r="Y26" s="16"/>
      <c r="Z26" s="16"/>
      <c r="AA26" s="79"/>
    </row>
    <row r="27" spans="1:27" s="62" customFormat="1" ht="14.25" x14ac:dyDescent="0.2">
      <c r="A27" s="83" t="s">
        <v>61</v>
      </c>
      <c r="B27" s="47"/>
      <c r="C27" s="16"/>
      <c r="D27" s="16"/>
      <c r="E27" s="16"/>
      <c r="F27" s="47"/>
      <c r="G27" s="16"/>
      <c r="H27" s="47"/>
      <c r="I27" s="16"/>
      <c r="J27" s="16"/>
      <c r="K27" s="16"/>
      <c r="L27" s="47"/>
      <c r="M27" s="16"/>
      <c r="N27" s="47"/>
      <c r="O27" s="16"/>
      <c r="P27" s="16"/>
      <c r="Q27" s="16"/>
      <c r="R27" s="47"/>
      <c r="S27" s="16"/>
      <c r="T27" s="47"/>
      <c r="U27" s="16"/>
      <c r="V27" s="16"/>
      <c r="W27" s="16"/>
      <c r="X27" s="47"/>
      <c r="Y27" s="16"/>
      <c r="Z27" s="16"/>
      <c r="AA27" s="79"/>
    </row>
    <row r="28" spans="1:27" s="62" customFormat="1" ht="14.25" x14ac:dyDescent="0.2">
      <c r="A28" s="83" t="s">
        <v>21</v>
      </c>
      <c r="B28" s="41"/>
      <c r="C28" s="18"/>
      <c r="D28" s="18"/>
      <c r="E28" s="18"/>
      <c r="F28" s="41"/>
      <c r="G28" s="18"/>
      <c r="H28" s="41"/>
      <c r="I28" s="18"/>
      <c r="J28" s="18"/>
      <c r="K28" s="18"/>
      <c r="L28" s="41"/>
      <c r="M28" s="18"/>
      <c r="N28" s="41"/>
      <c r="O28" s="18"/>
      <c r="P28" s="18"/>
      <c r="Q28" s="18"/>
      <c r="R28" s="41"/>
      <c r="S28" s="18"/>
      <c r="T28" s="41"/>
      <c r="U28" s="18"/>
      <c r="V28" s="18"/>
      <c r="W28" s="18"/>
      <c r="X28" s="41"/>
      <c r="Y28" s="18"/>
      <c r="Z28" s="18"/>
      <c r="AA28" s="79"/>
    </row>
    <row r="29" spans="1:27" s="62" customFormat="1" ht="14.25" x14ac:dyDescent="0.2">
      <c r="A29" s="83" t="s">
        <v>22</v>
      </c>
      <c r="B29" s="41"/>
      <c r="C29" s="18"/>
      <c r="D29" s="18"/>
      <c r="E29" s="18"/>
      <c r="F29" s="41"/>
      <c r="G29" s="18"/>
      <c r="H29" s="41"/>
      <c r="I29" s="18"/>
      <c r="J29" s="18"/>
      <c r="K29" s="18"/>
      <c r="L29" s="41"/>
      <c r="M29" s="18"/>
      <c r="N29" s="41"/>
      <c r="O29" s="18"/>
      <c r="P29" s="18"/>
      <c r="Q29" s="18"/>
      <c r="R29" s="41"/>
      <c r="S29" s="18"/>
      <c r="T29" s="41"/>
      <c r="U29" s="18"/>
      <c r="V29" s="18"/>
      <c r="W29" s="18"/>
      <c r="X29" s="41"/>
      <c r="Y29" s="18"/>
      <c r="Z29" s="18"/>
      <c r="AA29" s="79"/>
    </row>
  </sheetData>
  <mergeCells count="17">
    <mergeCell ref="X4:Y4"/>
    <mergeCell ref="Z4:Z5"/>
    <mergeCell ref="AA4:AA5"/>
    <mergeCell ref="A1:AA1"/>
    <mergeCell ref="A2:AA2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A3:AA3"/>
    <mergeCell ref="T4:U4"/>
    <mergeCell ref="V4:W4"/>
  </mergeCells>
  <printOptions horizontalCentered="1"/>
  <pageMargins left="0.25" right="0" top="0.5" bottom="0.25" header="0.3" footer="0.3"/>
  <pageSetup paperSize="5" scale="85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C5B7E-0EC6-49D0-8205-4ADCA4E2B27B}">
  <sheetPr>
    <pageSetUpPr fitToPage="1"/>
  </sheetPr>
  <dimension ref="A1:AA27"/>
  <sheetViews>
    <sheetView zoomScaleNormal="100" zoomScalePageLayoutView="110" workbookViewId="0">
      <selection activeCell="Z5" sqref="Z5"/>
    </sheetView>
  </sheetViews>
  <sheetFormatPr defaultColWidth="8.85546875" defaultRowHeight="12.75" x14ac:dyDescent="0.2"/>
  <cols>
    <col min="1" max="1" width="7.85546875" customWidth="1"/>
    <col min="2" max="2" width="3.85546875" style="2" customWidth="1"/>
    <col min="3" max="3" width="10.85546875" style="2" customWidth="1"/>
    <col min="4" max="4" width="3.85546875" style="2" customWidth="1"/>
    <col min="5" max="5" width="10.85546875" style="2" customWidth="1"/>
    <col min="6" max="6" width="3.85546875" style="2" customWidth="1"/>
    <col min="7" max="7" width="10.85546875" style="2" customWidth="1"/>
    <col min="8" max="8" width="3.85546875" style="2" customWidth="1"/>
    <col min="9" max="9" width="10.85546875" style="2" customWidth="1"/>
    <col min="10" max="10" width="3.85546875" style="2" customWidth="1"/>
    <col min="11" max="11" width="10.85546875" style="2" customWidth="1"/>
    <col min="12" max="12" width="3.85546875" style="2" customWidth="1"/>
    <col min="13" max="13" width="10.85546875" style="2" customWidth="1"/>
    <col min="14" max="14" width="3.85546875" style="2" customWidth="1"/>
    <col min="15" max="15" width="10.85546875" style="2" customWidth="1"/>
    <col min="16" max="16" width="3.85546875" style="2" customWidth="1"/>
    <col min="17" max="17" width="10.85546875" style="2" customWidth="1"/>
    <col min="18" max="18" width="3.85546875" style="2" customWidth="1"/>
    <col min="19" max="19" width="10.85546875" style="2" customWidth="1"/>
    <col min="20" max="20" width="3.85546875" style="2" customWidth="1"/>
    <col min="21" max="21" width="10.85546875" style="2" customWidth="1"/>
    <col min="22" max="22" width="3.85546875" style="2" customWidth="1"/>
    <col min="23" max="23" width="10.85546875" style="2" customWidth="1"/>
    <col min="24" max="24" width="3.85546875" style="2" customWidth="1"/>
    <col min="25" max="25" width="10.85546875" style="2" customWidth="1"/>
    <col min="26" max="26" width="7.85546875" style="2" customWidth="1"/>
    <col min="27" max="27" width="13.5703125" style="33" customWidth="1"/>
  </cols>
  <sheetData>
    <row r="1" spans="1:27" ht="35.1" customHeight="1" x14ac:dyDescent="0.2">
      <c r="A1" s="93" t="s">
        <v>41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  <c r="Y1" s="93"/>
      <c r="Z1" s="93"/>
      <c r="AA1" s="93"/>
    </row>
    <row r="2" spans="1:27" s="14" customFormat="1" ht="20.25" customHeight="1" x14ac:dyDescent="0.2">
      <c r="B2" s="91" t="s">
        <v>45</v>
      </c>
      <c r="C2" s="92"/>
      <c r="D2" s="91" t="s">
        <v>46</v>
      </c>
      <c r="E2" s="92"/>
      <c r="F2" s="91" t="s">
        <v>47</v>
      </c>
      <c r="G2" s="92"/>
      <c r="H2" s="91" t="s">
        <v>48</v>
      </c>
      <c r="I2" s="92"/>
      <c r="J2" s="91" t="s">
        <v>5</v>
      </c>
      <c r="K2" s="92"/>
      <c r="L2" s="91" t="s">
        <v>49</v>
      </c>
      <c r="M2" s="92"/>
      <c r="N2" s="91" t="s">
        <v>50</v>
      </c>
      <c r="O2" s="92"/>
      <c r="P2" s="91" t="s">
        <v>51</v>
      </c>
      <c r="Q2" s="92"/>
      <c r="R2" s="91" t="s">
        <v>52</v>
      </c>
      <c r="S2" s="92"/>
      <c r="T2" s="91" t="s">
        <v>53</v>
      </c>
      <c r="U2" s="92"/>
      <c r="V2" s="91" t="s">
        <v>54</v>
      </c>
      <c r="W2" s="92"/>
      <c r="X2" s="94" t="s">
        <v>55</v>
      </c>
      <c r="Y2" s="95"/>
      <c r="Z2" s="86" t="s">
        <v>36</v>
      </c>
      <c r="AA2" s="88" t="s">
        <v>35</v>
      </c>
    </row>
    <row r="3" spans="1:27" s="4" customFormat="1" ht="26.25" customHeight="1" x14ac:dyDescent="0.2">
      <c r="A3" s="55" t="s">
        <v>0</v>
      </c>
      <c r="B3" s="51" t="s">
        <v>38</v>
      </c>
      <c r="C3" s="52" t="s">
        <v>34</v>
      </c>
      <c r="D3" s="51" t="s">
        <v>38</v>
      </c>
      <c r="E3" s="53" t="s">
        <v>34</v>
      </c>
      <c r="F3" s="54" t="s">
        <v>38</v>
      </c>
      <c r="G3" s="52" t="s">
        <v>34</v>
      </c>
      <c r="H3" s="51" t="s">
        <v>38</v>
      </c>
      <c r="I3" s="53" t="s">
        <v>34</v>
      </c>
      <c r="J3" s="54" t="s">
        <v>38</v>
      </c>
      <c r="K3" s="52" t="s">
        <v>34</v>
      </c>
      <c r="L3" s="51" t="s">
        <v>38</v>
      </c>
      <c r="M3" s="53" t="s">
        <v>34</v>
      </c>
      <c r="N3" s="54" t="s">
        <v>38</v>
      </c>
      <c r="O3" s="52" t="s">
        <v>34</v>
      </c>
      <c r="P3" s="51" t="s">
        <v>38</v>
      </c>
      <c r="Q3" s="53" t="s">
        <v>34</v>
      </c>
      <c r="R3" s="54" t="s">
        <v>38</v>
      </c>
      <c r="S3" s="52" t="s">
        <v>34</v>
      </c>
      <c r="T3" s="51" t="s">
        <v>38</v>
      </c>
      <c r="U3" s="53" t="s">
        <v>34</v>
      </c>
      <c r="V3" s="54" t="s">
        <v>38</v>
      </c>
      <c r="W3" s="52" t="s">
        <v>34</v>
      </c>
      <c r="X3" s="51" t="s">
        <v>38</v>
      </c>
      <c r="Y3" s="53" t="s">
        <v>34</v>
      </c>
      <c r="Z3" s="87"/>
      <c r="AA3" s="89"/>
    </row>
    <row r="4" spans="1:27" s="4" customFormat="1" ht="26.25" customHeight="1" x14ac:dyDescent="0.2">
      <c r="A4" s="15">
        <v>2026</v>
      </c>
      <c r="B4" s="10">
        <v>0</v>
      </c>
      <c r="C4" s="27">
        <v>0</v>
      </c>
      <c r="D4" s="10"/>
      <c r="E4" s="29"/>
      <c r="F4" s="13"/>
      <c r="G4" s="27"/>
      <c r="H4" s="10"/>
      <c r="I4" s="26"/>
      <c r="J4" s="10"/>
      <c r="K4" s="27"/>
      <c r="L4" s="10"/>
      <c r="M4" s="28"/>
      <c r="N4" s="10"/>
      <c r="O4" s="26"/>
      <c r="P4" s="10"/>
      <c r="Q4" s="28"/>
      <c r="R4" s="10"/>
      <c r="S4" s="26"/>
      <c r="T4" s="10"/>
      <c r="U4" s="28"/>
      <c r="V4" s="13"/>
      <c r="W4" s="26"/>
      <c r="X4" s="10"/>
      <c r="Y4" s="28"/>
      <c r="Z4" s="24">
        <f>SUM(B4,D4,F4,H4,J4,L4,N4,P4,R4,T4,V4,X4)</f>
        <v>0</v>
      </c>
      <c r="AA4" s="24">
        <f>SUM(C6,E6,G6,I6,K6,M6,O6,Q6,S6,U6,W6,Y6)</f>
        <v>0</v>
      </c>
    </row>
    <row r="5" spans="1:27" s="4" customFormat="1" ht="26.25" customHeight="1" x14ac:dyDescent="0.2">
      <c r="A5" s="15">
        <v>2025</v>
      </c>
      <c r="B5" s="10">
        <v>0</v>
      </c>
      <c r="C5" s="27">
        <v>0</v>
      </c>
      <c r="D5" s="10">
        <v>0</v>
      </c>
      <c r="E5" s="29">
        <v>0</v>
      </c>
      <c r="F5" s="13">
        <v>0</v>
      </c>
      <c r="G5" s="27">
        <v>0</v>
      </c>
      <c r="H5" s="10">
        <v>0</v>
      </c>
      <c r="I5" s="26">
        <v>0</v>
      </c>
      <c r="J5" s="10">
        <v>0</v>
      </c>
      <c r="K5" s="27">
        <v>0</v>
      </c>
      <c r="L5" s="10">
        <v>0</v>
      </c>
      <c r="M5" s="28">
        <v>0</v>
      </c>
      <c r="N5" s="10">
        <v>0</v>
      </c>
      <c r="O5" s="26">
        <v>0</v>
      </c>
      <c r="P5" s="10">
        <v>0</v>
      </c>
      <c r="Q5" s="28">
        <v>0</v>
      </c>
      <c r="R5" s="10">
        <v>0</v>
      </c>
      <c r="S5" s="26">
        <v>0</v>
      </c>
      <c r="T5" s="10">
        <v>0</v>
      </c>
      <c r="U5" s="28">
        <v>0</v>
      </c>
      <c r="V5" s="13">
        <v>0</v>
      </c>
      <c r="W5" s="26">
        <v>0</v>
      </c>
      <c r="X5" s="10">
        <v>0</v>
      </c>
      <c r="Y5" s="28">
        <v>0</v>
      </c>
      <c r="Z5" s="24">
        <f>SUM(B5,D5,F5,H5,J5,L5,N5,P5,R5,T5,V5,X2)</f>
        <v>0</v>
      </c>
      <c r="AA5" s="24">
        <f>SUM(C5,E5,G5,I5,K5,M5,O5,Q5,S5,U5,W5,Y2)</f>
        <v>0</v>
      </c>
    </row>
    <row r="6" spans="1:27" s="4" customFormat="1" ht="26.25" customHeight="1" x14ac:dyDescent="0.2">
      <c r="A6" s="15">
        <v>2024</v>
      </c>
      <c r="B6" s="10">
        <v>0</v>
      </c>
      <c r="C6" s="27">
        <v>0</v>
      </c>
      <c r="D6" s="10">
        <v>0</v>
      </c>
      <c r="E6" s="29">
        <v>0</v>
      </c>
      <c r="F6" s="13">
        <v>0</v>
      </c>
      <c r="G6" s="27">
        <v>0</v>
      </c>
      <c r="H6" s="10">
        <v>0</v>
      </c>
      <c r="I6" s="26">
        <v>0</v>
      </c>
      <c r="J6" s="10">
        <v>0</v>
      </c>
      <c r="K6" s="27">
        <v>0</v>
      </c>
      <c r="L6" s="10">
        <v>0</v>
      </c>
      <c r="M6" s="28">
        <v>0</v>
      </c>
      <c r="N6" s="10">
        <v>0</v>
      </c>
      <c r="O6" s="26">
        <v>0</v>
      </c>
      <c r="P6" s="10">
        <v>0</v>
      </c>
      <c r="Q6" s="28">
        <v>0</v>
      </c>
      <c r="R6" s="10">
        <v>0</v>
      </c>
      <c r="S6" s="26">
        <v>0</v>
      </c>
      <c r="T6" s="10">
        <v>0</v>
      </c>
      <c r="U6" s="28">
        <v>0</v>
      </c>
      <c r="V6" s="13">
        <v>0</v>
      </c>
      <c r="W6" s="26">
        <v>0</v>
      </c>
      <c r="X6" s="10">
        <v>0</v>
      </c>
      <c r="Y6" s="28">
        <v>0</v>
      </c>
      <c r="Z6" s="24">
        <f t="shared" ref="Z6:Z7" si="0">SUM(B6,D6,F6,H6,J6,L6,N6,P6,R6,T6,V6,X6)</f>
        <v>0</v>
      </c>
      <c r="AA6" s="32">
        <f t="shared" ref="AA6:AA7" si="1">SUM(Y6,W6,U6,S6,Q6,O6,M6,K6,I6,G6,E6,C6)</f>
        <v>0</v>
      </c>
    </row>
    <row r="7" spans="1:27" s="4" customFormat="1" ht="26.25" customHeight="1" x14ac:dyDescent="0.2">
      <c r="A7" s="15">
        <v>2023</v>
      </c>
      <c r="B7" s="10">
        <v>0</v>
      </c>
      <c r="C7" s="27">
        <v>0</v>
      </c>
      <c r="D7" s="10">
        <v>0</v>
      </c>
      <c r="E7" s="29">
        <v>0</v>
      </c>
      <c r="F7" s="13">
        <v>0</v>
      </c>
      <c r="G7" s="27">
        <v>0</v>
      </c>
      <c r="H7" s="10">
        <v>0</v>
      </c>
      <c r="I7" s="26">
        <v>0</v>
      </c>
      <c r="J7" s="10">
        <v>0</v>
      </c>
      <c r="K7" s="27">
        <v>0</v>
      </c>
      <c r="L7" s="10">
        <v>0</v>
      </c>
      <c r="M7" s="28">
        <v>0</v>
      </c>
      <c r="N7" s="10">
        <v>0</v>
      </c>
      <c r="O7" s="26">
        <v>0</v>
      </c>
      <c r="P7" s="10">
        <v>0</v>
      </c>
      <c r="Q7" s="28">
        <v>0</v>
      </c>
      <c r="R7" s="10">
        <v>0</v>
      </c>
      <c r="S7" s="26">
        <v>0</v>
      </c>
      <c r="T7" s="10">
        <v>0</v>
      </c>
      <c r="U7" s="28">
        <v>0</v>
      </c>
      <c r="V7" s="13">
        <v>0</v>
      </c>
      <c r="W7" s="26">
        <v>0</v>
      </c>
      <c r="X7" s="10">
        <v>0</v>
      </c>
      <c r="Y7" s="28">
        <v>0</v>
      </c>
      <c r="Z7" s="24">
        <f t="shared" si="0"/>
        <v>0</v>
      </c>
      <c r="AA7" s="32">
        <f t="shared" si="1"/>
        <v>0</v>
      </c>
    </row>
    <row r="8" spans="1:27" s="4" customFormat="1" ht="26.25" customHeight="1" x14ac:dyDescent="0.2">
      <c r="A8" s="15">
        <v>2022</v>
      </c>
      <c r="B8" s="10">
        <v>0</v>
      </c>
      <c r="C8" s="27">
        <v>0</v>
      </c>
      <c r="D8" s="10">
        <v>0</v>
      </c>
      <c r="E8" s="29">
        <v>0</v>
      </c>
      <c r="F8" s="13">
        <v>0</v>
      </c>
      <c r="G8" s="27">
        <v>0</v>
      </c>
      <c r="H8" s="10">
        <v>0</v>
      </c>
      <c r="I8" s="26">
        <v>0</v>
      </c>
      <c r="J8" s="10">
        <v>1</v>
      </c>
      <c r="K8" s="27">
        <v>950000</v>
      </c>
      <c r="L8" s="10">
        <v>0</v>
      </c>
      <c r="M8" s="28">
        <v>0</v>
      </c>
      <c r="N8" s="10">
        <v>1</v>
      </c>
      <c r="O8" s="26">
        <v>7724280</v>
      </c>
      <c r="P8" s="10">
        <v>1</v>
      </c>
      <c r="Q8" s="28">
        <v>1328000</v>
      </c>
      <c r="R8" s="10">
        <v>0</v>
      </c>
      <c r="S8" s="26">
        <v>0</v>
      </c>
      <c r="T8" s="10">
        <v>0</v>
      </c>
      <c r="U8" s="28">
        <v>0</v>
      </c>
      <c r="V8" s="13">
        <v>0</v>
      </c>
      <c r="W8" s="26">
        <v>0</v>
      </c>
      <c r="X8" s="10">
        <v>1</v>
      </c>
      <c r="Y8" s="28">
        <v>1</v>
      </c>
      <c r="Z8" s="24">
        <f t="shared" ref="Z8:Z20" si="2">SUM(B8,D8,F8,H8,J8,L8,N8,P8,R8,T8,V8,X8)</f>
        <v>4</v>
      </c>
      <c r="AA8" s="32">
        <f t="shared" ref="AA8:AA20" si="3">SUM(Y8,W8,U8,S8,Q8,O8,M8,K8,I8,G8,E8,C8)</f>
        <v>10002281</v>
      </c>
    </row>
    <row r="9" spans="1:27" s="7" customFormat="1" ht="26.25" customHeight="1" x14ac:dyDescent="0.2">
      <c r="A9" s="15">
        <v>2021</v>
      </c>
      <c r="B9" s="12">
        <v>1</v>
      </c>
      <c r="C9" s="27">
        <v>640</v>
      </c>
      <c r="D9" s="10">
        <v>1</v>
      </c>
      <c r="E9" s="29">
        <v>4117801</v>
      </c>
      <c r="F9" s="13">
        <v>0</v>
      </c>
      <c r="G9" s="26">
        <v>0</v>
      </c>
      <c r="H9" s="10">
        <v>0</v>
      </c>
      <c r="I9" s="26">
        <v>0</v>
      </c>
      <c r="J9" s="10">
        <v>0</v>
      </c>
      <c r="K9" s="27">
        <v>0</v>
      </c>
      <c r="L9" s="13">
        <v>0</v>
      </c>
      <c r="M9" s="28">
        <v>0</v>
      </c>
      <c r="N9" s="13">
        <v>0</v>
      </c>
      <c r="O9" s="26">
        <v>0</v>
      </c>
      <c r="P9" s="13">
        <v>0</v>
      </c>
      <c r="Q9" s="28">
        <v>0</v>
      </c>
      <c r="R9" s="13">
        <v>0</v>
      </c>
      <c r="S9" s="26">
        <v>0</v>
      </c>
      <c r="T9" s="13">
        <v>0</v>
      </c>
      <c r="U9" s="28">
        <v>0</v>
      </c>
      <c r="V9" s="13">
        <v>0</v>
      </c>
      <c r="W9" s="26">
        <v>0</v>
      </c>
      <c r="X9" s="13">
        <v>0</v>
      </c>
      <c r="Y9" s="28">
        <v>0</v>
      </c>
      <c r="Z9" s="24">
        <f t="shared" si="2"/>
        <v>2</v>
      </c>
      <c r="AA9" s="32">
        <f t="shared" si="3"/>
        <v>4118441</v>
      </c>
    </row>
    <row r="10" spans="1:27" s="4" customFormat="1" ht="26.25" customHeight="1" x14ac:dyDescent="0.2">
      <c r="A10" s="15">
        <v>2020</v>
      </c>
      <c r="B10" s="10">
        <v>0</v>
      </c>
      <c r="C10" s="27">
        <v>0</v>
      </c>
      <c r="D10" s="10">
        <v>0</v>
      </c>
      <c r="E10" s="29">
        <v>0</v>
      </c>
      <c r="F10" s="13">
        <v>0</v>
      </c>
      <c r="G10" s="26">
        <v>0</v>
      </c>
      <c r="H10" s="10">
        <v>0</v>
      </c>
      <c r="I10" s="26">
        <v>0</v>
      </c>
      <c r="J10" s="10">
        <v>2</v>
      </c>
      <c r="K10" s="27">
        <v>1609680</v>
      </c>
      <c r="L10" s="10">
        <v>0</v>
      </c>
      <c r="M10" s="28">
        <v>0</v>
      </c>
      <c r="N10" s="13">
        <v>0</v>
      </c>
      <c r="O10" s="26">
        <v>0</v>
      </c>
      <c r="P10" s="10">
        <v>0</v>
      </c>
      <c r="Q10" s="28">
        <v>0</v>
      </c>
      <c r="R10" s="10">
        <v>0</v>
      </c>
      <c r="S10" s="26">
        <v>0</v>
      </c>
      <c r="T10" s="13">
        <v>0</v>
      </c>
      <c r="U10" s="28">
        <v>0</v>
      </c>
      <c r="V10" s="13">
        <v>0</v>
      </c>
      <c r="W10" s="26">
        <v>0</v>
      </c>
      <c r="X10" s="13">
        <v>1</v>
      </c>
      <c r="Y10" s="28">
        <v>5563</v>
      </c>
      <c r="Z10" s="24">
        <f t="shared" si="2"/>
        <v>3</v>
      </c>
      <c r="AA10" s="32">
        <f t="shared" si="3"/>
        <v>1615243</v>
      </c>
    </row>
    <row r="11" spans="1:27" s="4" customFormat="1" ht="26.25" customHeight="1" x14ac:dyDescent="0.2">
      <c r="A11" s="15">
        <v>2019</v>
      </c>
      <c r="B11" s="13">
        <v>0</v>
      </c>
      <c r="C11" s="27">
        <v>0</v>
      </c>
      <c r="D11" s="10">
        <v>0</v>
      </c>
      <c r="E11" s="29">
        <v>0</v>
      </c>
      <c r="F11" s="13">
        <v>1</v>
      </c>
      <c r="G11" s="26">
        <v>175000</v>
      </c>
      <c r="H11" s="10">
        <v>0</v>
      </c>
      <c r="I11" s="26">
        <v>0</v>
      </c>
      <c r="J11" s="10">
        <v>0</v>
      </c>
      <c r="K11" s="27">
        <v>0</v>
      </c>
      <c r="L11" s="10">
        <v>0</v>
      </c>
      <c r="M11" s="28">
        <v>0</v>
      </c>
      <c r="N11" s="13">
        <v>0</v>
      </c>
      <c r="O11" s="26">
        <v>0</v>
      </c>
      <c r="P11" s="13">
        <v>0</v>
      </c>
      <c r="Q11" s="28">
        <v>0</v>
      </c>
      <c r="R11" s="13">
        <v>0</v>
      </c>
      <c r="S11" s="26">
        <v>0</v>
      </c>
      <c r="T11" s="13">
        <v>0</v>
      </c>
      <c r="U11" s="28">
        <v>0</v>
      </c>
      <c r="V11" s="13">
        <v>0</v>
      </c>
      <c r="W11" s="26">
        <v>0</v>
      </c>
      <c r="X11" s="13">
        <v>0</v>
      </c>
      <c r="Y11" s="28">
        <v>0</v>
      </c>
      <c r="Z11" s="24">
        <f t="shared" si="2"/>
        <v>1</v>
      </c>
      <c r="AA11" s="32">
        <f t="shared" si="3"/>
        <v>175000</v>
      </c>
    </row>
    <row r="12" spans="1:27" s="7" customFormat="1" ht="26.25" customHeight="1" x14ac:dyDescent="0.2">
      <c r="A12" s="15">
        <v>2018</v>
      </c>
      <c r="B12" s="10">
        <v>0</v>
      </c>
      <c r="C12" s="27">
        <v>0</v>
      </c>
      <c r="D12" s="10">
        <v>0</v>
      </c>
      <c r="E12" s="29">
        <v>0</v>
      </c>
      <c r="F12" s="13">
        <v>2</v>
      </c>
      <c r="G12" s="26">
        <v>9557399</v>
      </c>
      <c r="H12" s="10">
        <v>0</v>
      </c>
      <c r="I12" s="26">
        <v>0</v>
      </c>
      <c r="J12" s="10">
        <v>0</v>
      </c>
      <c r="K12" s="27">
        <v>0</v>
      </c>
      <c r="L12" s="10">
        <v>2</v>
      </c>
      <c r="M12" s="28">
        <v>507877</v>
      </c>
      <c r="N12" s="13">
        <v>0</v>
      </c>
      <c r="O12" s="26">
        <v>0</v>
      </c>
      <c r="P12" s="13">
        <v>0</v>
      </c>
      <c r="Q12" s="28">
        <v>0</v>
      </c>
      <c r="R12" s="13">
        <v>0</v>
      </c>
      <c r="S12" s="26">
        <v>0</v>
      </c>
      <c r="T12" s="13">
        <v>0</v>
      </c>
      <c r="U12" s="28">
        <v>0</v>
      </c>
      <c r="V12" s="13">
        <v>0</v>
      </c>
      <c r="W12" s="26">
        <v>0</v>
      </c>
      <c r="X12" s="13">
        <v>0</v>
      </c>
      <c r="Y12" s="28">
        <v>0</v>
      </c>
      <c r="Z12" s="24">
        <f t="shared" si="2"/>
        <v>4</v>
      </c>
      <c r="AA12" s="32">
        <f t="shared" si="3"/>
        <v>10065276</v>
      </c>
    </row>
    <row r="13" spans="1:27" s="4" customFormat="1" ht="26.25" customHeight="1" x14ac:dyDescent="0.2">
      <c r="A13" s="15">
        <v>2017</v>
      </c>
      <c r="B13" s="13">
        <v>0</v>
      </c>
      <c r="C13" s="27">
        <v>0</v>
      </c>
      <c r="D13" s="10">
        <v>0</v>
      </c>
      <c r="E13" s="29">
        <v>0</v>
      </c>
      <c r="F13" s="13">
        <v>0</v>
      </c>
      <c r="G13" s="26">
        <v>0</v>
      </c>
      <c r="H13" s="10">
        <v>0</v>
      </c>
      <c r="I13" s="26">
        <v>0</v>
      </c>
      <c r="J13" s="10">
        <v>0</v>
      </c>
      <c r="K13" s="27">
        <v>0</v>
      </c>
      <c r="L13" s="10">
        <v>1</v>
      </c>
      <c r="M13" s="28">
        <v>383356</v>
      </c>
      <c r="N13" s="13">
        <v>0</v>
      </c>
      <c r="O13" s="26">
        <v>0</v>
      </c>
      <c r="P13" s="13">
        <v>0</v>
      </c>
      <c r="Q13" s="28">
        <v>0</v>
      </c>
      <c r="R13" s="13">
        <v>0</v>
      </c>
      <c r="S13" s="26">
        <v>0</v>
      </c>
      <c r="T13" s="13">
        <v>0</v>
      </c>
      <c r="U13" s="28">
        <v>0</v>
      </c>
      <c r="V13" s="13">
        <v>0</v>
      </c>
      <c r="W13" s="26">
        <v>0</v>
      </c>
      <c r="X13" s="13">
        <v>2</v>
      </c>
      <c r="Y13" s="28">
        <v>130000</v>
      </c>
      <c r="Z13" s="24">
        <f t="shared" si="2"/>
        <v>3</v>
      </c>
      <c r="AA13" s="32">
        <f t="shared" si="3"/>
        <v>513356</v>
      </c>
    </row>
    <row r="14" spans="1:27" s="4" customFormat="1" ht="26.25" customHeight="1" x14ac:dyDescent="0.2">
      <c r="A14" s="15">
        <v>2016</v>
      </c>
      <c r="B14" s="10">
        <v>0</v>
      </c>
      <c r="C14" s="27">
        <v>0</v>
      </c>
      <c r="D14" s="10">
        <v>0</v>
      </c>
      <c r="E14" s="29">
        <v>0</v>
      </c>
      <c r="F14" s="13">
        <v>1</v>
      </c>
      <c r="G14" s="26">
        <v>3256177</v>
      </c>
      <c r="H14" s="10">
        <v>0</v>
      </c>
      <c r="I14" s="26">
        <v>0</v>
      </c>
      <c r="J14" s="10">
        <v>0</v>
      </c>
      <c r="K14" s="27">
        <v>0</v>
      </c>
      <c r="L14" s="10">
        <v>0</v>
      </c>
      <c r="M14" s="28">
        <v>0</v>
      </c>
      <c r="N14" s="13">
        <v>0</v>
      </c>
      <c r="O14" s="26">
        <v>0</v>
      </c>
      <c r="P14" s="13">
        <v>0</v>
      </c>
      <c r="Q14" s="28">
        <v>0</v>
      </c>
      <c r="R14" s="13">
        <v>0</v>
      </c>
      <c r="S14" s="26">
        <v>0</v>
      </c>
      <c r="T14" s="13">
        <v>0</v>
      </c>
      <c r="U14" s="28">
        <v>0</v>
      </c>
      <c r="V14" s="13">
        <v>0</v>
      </c>
      <c r="W14" s="26">
        <v>0</v>
      </c>
      <c r="X14" s="13">
        <v>0</v>
      </c>
      <c r="Y14" s="28">
        <v>0</v>
      </c>
      <c r="Z14" s="24">
        <f t="shared" si="2"/>
        <v>1</v>
      </c>
      <c r="AA14" s="32">
        <f t="shared" si="3"/>
        <v>3256177</v>
      </c>
    </row>
    <row r="15" spans="1:27" s="4" customFormat="1" ht="26.25" customHeight="1" x14ac:dyDescent="0.2">
      <c r="A15" s="15">
        <v>2015</v>
      </c>
      <c r="B15" s="10">
        <v>0</v>
      </c>
      <c r="C15" s="27">
        <v>0</v>
      </c>
      <c r="D15" s="10">
        <v>0</v>
      </c>
      <c r="E15" s="29">
        <v>0</v>
      </c>
      <c r="F15" s="13">
        <v>0</v>
      </c>
      <c r="G15" s="26">
        <v>0</v>
      </c>
      <c r="H15" s="10">
        <v>0</v>
      </c>
      <c r="I15" s="26">
        <v>0</v>
      </c>
      <c r="J15" s="10">
        <v>0</v>
      </c>
      <c r="K15" s="27">
        <v>0</v>
      </c>
      <c r="L15" s="10">
        <v>0</v>
      </c>
      <c r="M15" s="28">
        <v>0</v>
      </c>
      <c r="N15" s="13">
        <v>1</v>
      </c>
      <c r="O15" s="26">
        <v>30000</v>
      </c>
      <c r="P15" s="13">
        <v>0</v>
      </c>
      <c r="Q15" s="28">
        <v>0</v>
      </c>
      <c r="R15" s="13">
        <v>0</v>
      </c>
      <c r="S15" s="26">
        <v>0</v>
      </c>
      <c r="T15" s="13">
        <v>0</v>
      </c>
      <c r="U15" s="28">
        <v>0</v>
      </c>
      <c r="V15" s="13">
        <v>0</v>
      </c>
      <c r="W15" s="26">
        <v>0</v>
      </c>
      <c r="X15" s="13">
        <v>0</v>
      </c>
      <c r="Y15" s="28">
        <v>0</v>
      </c>
      <c r="Z15" s="24">
        <f t="shared" si="2"/>
        <v>1</v>
      </c>
      <c r="AA15" s="32">
        <f t="shared" si="3"/>
        <v>30000</v>
      </c>
    </row>
    <row r="16" spans="1:27" s="4" customFormat="1" ht="26.25" customHeight="1" x14ac:dyDescent="0.2">
      <c r="A16" s="15">
        <v>2014</v>
      </c>
      <c r="B16" s="10">
        <v>0</v>
      </c>
      <c r="C16" s="27">
        <v>0</v>
      </c>
      <c r="D16" s="10">
        <v>0</v>
      </c>
      <c r="E16" s="29">
        <v>0</v>
      </c>
      <c r="F16" s="13">
        <v>0</v>
      </c>
      <c r="G16" s="26">
        <v>0</v>
      </c>
      <c r="H16" s="10">
        <v>0</v>
      </c>
      <c r="I16" s="26">
        <v>0</v>
      </c>
      <c r="J16" s="10">
        <v>0</v>
      </c>
      <c r="K16" s="27">
        <v>0</v>
      </c>
      <c r="L16" s="10">
        <v>0</v>
      </c>
      <c r="M16" s="28">
        <v>0</v>
      </c>
      <c r="N16" s="13">
        <v>0</v>
      </c>
      <c r="O16" s="26">
        <v>0</v>
      </c>
      <c r="P16" s="13">
        <v>0</v>
      </c>
      <c r="Q16" s="28">
        <v>0</v>
      </c>
      <c r="R16" s="13">
        <v>0</v>
      </c>
      <c r="S16" s="26">
        <v>0</v>
      </c>
      <c r="T16" s="13">
        <v>0</v>
      </c>
      <c r="U16" s="28">
        <v>0</v>
      </c>
      <c r="V16" s="13">
        <v>0</v>
      </c>
      <c r="W16" s="26">
        <v>0</v>
      </c>
      <c r="X16" s="13">
        <v>0</v>
      </c>
      <c r="Y16" s="28">
        <v>0</v>
      </c>
      <c r="Z16" s="24">
        <f t="shared" si="2"/>
        <v>0</v>
      </c>
      <c r="AA16" s="32">
        <f t="shared" si="3"/>
        <v>0</v>
      </c>
    </row>
    <row r="17" spans="1:27" s="4" customFormat="1" ht="26.25" customHeight="1" x14ac:dyDescent="0.2">
      <c r="A17" s="15">
        <v>2013</v>
      </c>
      <c r="B17" s="10">
        <v>0</v>
      </c>
      <c r="C17" s="27">
        <v>0</v>
      </c>
      <c r="D17" s="10">
        <v>0</v>
      </c>
      <c r="E17" s="29">
        <v>0</v>
      </c>
      <c r="F17" s="13">
        <v>0</v>
      </c>
      <c r="G17" s="26">
        <v>0</v>
      </c>
      <c r="H17" s="10">
        <v>0</v>
      </c>
      <c r="I17" s="26">
        <v>0</v>
      </c>
      <c r="J17" s="10">
        <v>0</v>
      </c>
      <c r="K17" s="27">
        <v>0</v>
      </c>
      <c r="L17" s="10">
        <v>0</v>
      </c>
      <c r="M17" s="28">
        <v>0</v>
      </c>
      <c r="N17" s="13">
        <v>0</v>
      </c>
      <c r="O17" s="26">
        <v>0</v>
      </c>
      <c r="P17" s="13">
        <v>0</v>
      </c>
      <c r="Q17" s="28">
        <v>0</v>
      </c>
      <c r="R17" s="13">
        <v>0</v>
      </c>
      <c r="S17" s="26">
        <v>0</v>
      </c>
      <c r="T17" s="13">
        <v>0</v>
      </c>
      <c r="U17" s="28">
        <v>0</v>
      </c>
      <c r="V17" s="13">
        <v>0</v>
      </c>
      <c r="W17" s="26">
        <v>0</v>
      </c>
      <c r="X17" s="13">
        <v>0</v>
      </c>
      <c r="Y17" s="28">
        <v>0</v>
      </c>
      <c r="Z17" s="24">
        <f t="shared" si="2"/>
        <v>0</v>
      </c>
      <c r="AA17" s="32">
        <f t="shared" si="3"/>
        <v>0</v>
      </c>
    </row>
    <row r="18" spans="1:27" s="4" customFormat="1" ht="26.25" customHeight="1" x14ac:dyDescent="0.2">
      <c r="A18" s="15">
        <v>2012</v>
      </c>
      <c r="B18" s="10">
        <v>0</v>
      </c>
      <c r="C18" s="27">
        <v>0</v>
      </c>
      <c r="D18" s="10">
        <v>0</v>
      </c>
      <c r="E18" s="29">
        <v>0</v>
      </c>
      <c r="F18" s="13">
        <v>0</v>
      </c>
      <c r="G18" s="26">
        <v>0</v>
      </c>
      <c r="H18" s="10">
        <v>0</v>
      </c>
      <c r="I18" s="26">
        <v>0</v>
      </c>
      <c r="J18" s="10">
        <v>0</v>
      </c>
      <c r="K18" s="27">
        <v>0</v>
      </c>
      <c r="L18" s="10">
        <v>0</v>
      </c>
      <c r="M18" s="28">
        <v>0</v>
      </c>
      <c r="N18" s="13">
        <v>0</v>
      </c>
      <c r="O18" s="26">
        <v>0</v>
      </c>
      <c r="P18" s="13">
        <v>0</v>
      </c>
      <c r="Q18" s="28">
        <v>0</v>
      </c>
      <c r="R18" s="13">
        <v>0</v>
      </c>
      <c r="S18" s="26">
        <v>0</v>
      </c>
      <c r="T18" s="13">
        <v>0</v>
      </c>
      <c r="U18" s="28">
        <v>0</v>
      </c>
      <c r="V18" s="13">
        <v>0</v>
      </c>
      <c r="W18" s="26">
        <v>0</v>
      </c>
      <c r="X18" s="13">
        <v>0</v>
      </c>
      <c r="Y18" s="28">
        <v>0</v>
      </c>
      <c r="Z18" s="24">
        <f t="shared" si="2"/>
        <v>0</v>
      </c>
      <c r="AA18" s="32">
        <f t="shared" si="3"/>
        <v>0</v>
      </c>
    </row>
    <row r="19" spans="1:27" s="4" customFormat="1" ht="26.25" customHeight="1" x14ac:dyDescent="0.2">
      <c r="A19" s="15">
        <v>2011</v>
      </c>
      <c r="B19" s="10">
        <v>0</v>
      </c>
      <c r="C19" s="27">
        <v>0</v>
      </c>
      <c r="D19" s="10">
        <v>1</v>
      </c>
      <c r="E19" s="29">
        <v>250000</v>
      </c>
      <c r="F19" s="13">
        <v>0</v>
      </c>
      <c r="G19" s="26">
        <v>0</v>
      </c>
      <c r="H19" s="10">
        <v>0</v>
      </c>
      <c r="I19" s="26">
        <v>0</v>
      </c>
      <c r="J19" s="10">
        <v>0</v>
      </c>
      <c r="K19" s="27">
        <v>0</v>
      </c>
      <c r="L19" s="10">
        <v>0</v>
      </c>
      <c r="M19" s="28">
        <v>0</v>
      </c>
      <c r="N19" s="13">
        <v>0</v>
      </c>
      <c r="O19" s="26">
        <v>0</v>
      </c>
      <c r="P19" s="13">
        <v>0</v>
      </c>
      <c r="Q19" s="28">
        <v>0</v>
      </c>
      <c r="R19" s="13">
        <v>0</v>
      </c>
      <c r="S19" s="26">
        <v>0</v>
      </c>
      <c r="T19" s="13">
        <v>0</v>
      </c>
      <c r="U19" s="28">
        <v>0</v>
      </c>
      <c r="V19" s="13">
        <v>0</v>
      </c>
      <c r="W19" s="26">
        <v>0</v>
      </c>
      <c r="X19" s="13">
        <v>0</v>
      </c>
      <c r="Y19" s="28">
        <v>0</v>
      </c>
      <c r="Z19" s="24">
        <f t="shared" si="2"/>
        <v>1</v>
      </c>
      <c r="AA19" s="32">
        <f t="shared" si="3"/>
        <v>250000</v>
      </c>
    </row>
    <row r="20" spans="1:27" s="4" customFormat="1" ht="26.25" customHeight="1" x14ac:dyDescent="0.2">
      <c r="A20" s="15">
        <v>2010</v>
      </c>
      <c r="B20" s="10">
        <v>0</v>
      </c>
      <c r="C20" s="27">
        <v>0</v>
      </c>
      <c r="D20" s="10">
        <v>0</v>
      </c>
      <c r="E20" s="29">
        <v>0</v>
      </c>
      <c r="F20" s="13">
        <v>0</v>
      </c>
      <c r="G20" s="26">
        <v>0</v>
      </c>
      <c r="H20" s="10">
        <v>0</v>
      </c>
      <c r="I20" s="26">
        <v>0</v>
      </c>
      <c r="J20" s="10">
        <v>0</v>
      </c>
      <c r="K20" s="27">
        <v>0</v>
      </c>
      <c r="L20" s="10">
        <v>0</v>
      </c>
      <c r="M20" s="28">
        <v>0</v>
      </c>
      <c r="N20" s="13">
        <v>0</v>
      </c>
      <c r="O20" s="26">
        <v>0</v>
      </c>
      <c r="P20" s="13">
        <v>0</v>
      </c>
      <c r="Q20" s="28">
        <v>0</v>
      </c>
      <c r="R20" s="13">
        <v>0</v>
      </c>
      <c r="S20" s="26">
        <v>0</v>
      </c>
      <c r="T20" s="13">
        <v>0</v>
      </c>
      <c r="U20" s="28">
        <v>0</v>
      </c>
      <c r="V20" s="13">
        <v>0</v>
      </c>
      <c r="W20" s="26">
        <v>0</v>
      </c>
      <c r="X20" s="13">
        <v>0</v>
      </c>
      <c r="Y20" s="28">
        <v>0</v>
      </c>
      <c r="Z20" s="24">
        <f t="shared" si="2"/>
        <v>0</v>
      </c>
      <c r="AA20" s="32">
        <f t="shared" si="3"/>
        <v>0</v>
      </c>
    </row>
    <row r="21" spans="1:27" s="4" customFormat="1" ht="26.25" customHeight="1" x14ac:dyDescent="0.2">
      <c r="A21" s="15">
        <v>2009</v>
      </c>
      <c r="B21" s="10">
        <v>0</v>
      </c>
      <c r="C21" s="27">
        <v>0</v>
      </c>
      <c r="D21" s="10">
        <v>0</v>
      </c>
      <c r="E21" s="29">
        <v>0</v>
      </c>
      <c r="F21" s="13">
        <v>0</v>
      </c>
      <c r="G21" s="26">
        <v>0</v>
      </c>
      <c r="H21" s="10">
        <v>0</v>
      </c>
      <c r="I21" s="26">
        <v>0</v>
      </c>
      <c r="J21" s="10">
        <v>0</v>
      </c>
      <c r="K21" s="27">
        <v>0</v>
      </c>
      <c r="L21" s="10">
        <v>0</v>
      </c>
      <c r="M21" s="28">
        <v>0</v>
      </c>
      <c r="N21" s="13">
        <v>0</v>
      </c>
      <c r="O21" s="26">
        <v>0</v>
      </c>
      <c r="P21" s="13">
        <v>0</v>
      </c>
      <c r="Q21" s="28">
        <v>0</v>
      </c>
      <c r="R21" s="13">
        <v>0</v>
      </c>
      <c r="S21" s="26">
        <v>0</v>
      </c>
      <c r="T21" s="13">
        <v>0</v>
      </c>
      <c r="U21" s="28">
        <v>0</v>
      </c>
      <c r="V21" s="13">
        <v>0</v>
      </c>
      <c r="W21" s="26">
        <v>0</v>
      </c>
      <c r="X21" s="13">
        <v>0</v>
      </c>
      <c r="Y21" s="28">
        <v>0</v>
      </c>
      <c r="Z21" s="24">
        <f>SUM(B21,D21,F21,H21,J21,L21,N21,P21,R21,T21,V21,X21)</f>
        <v>0</v>
      </c>
      <c r="AA21" s="32">
        <f>SUM(Y21,W21,U21,S21,Q21,O21,M21,K21,I21,G21,E21,C21)</f>
        <v>0</v>
      </c>
    </row>
    <row r="22" spans="1:27" s="7" customFormat="1" ht="26.25" customHeight="1" thickBot="1" x14ac:dyDescent="0.25">
      <c r="Y22" s="31" t="s">
        <v>37</v>
      </c>
      <c r="Z22" s="20">
        <f>SUM(Z6:Z21)</f>
        <v>20</v>
      </c>
      <c r="AA22" s="22">
        <f>SUM(AA6:AA21)</f>
        <v>30025774</v>
      </c>
    </row>
    <row r="23" spans="1:27" ht="13.5" thickTop="1" x14ac:dyDescent="0.2">
      <c r="Z23" s="3" t="s">
        <v>14</v>
      </c>
      <c r="AA23" s="33" t="s">
        <v>14</v>
      </c>
    </row>
    <row r="24" spans="1:27" s="62" customFormat="1" ht="14.25" x14ac:dyDescent="0.2">
      <c r="A24" s="60" t="s">
        <v>44</v>
      </c>
      <c r="B24" s="47"/>
      <c r="C24" s="16"/>
      <c r="D24" s="16"/>
      <c r="E24" s="16"/>
      <c r="F24" s="47"/>
      <c r="G24" s="16"/>
      <c r="H24" s="47"/>
      <c r="I24" s="16"/>
      <c r="J24" s="16"/>
      <c r="K24" s="16"/>
      <c r="L24" s="47"/>
      <c r="M24" s="16"/>
      <c r="N24" s="47"/>
      <c r="O24" s="16"/>
      <c r="P24" s="16"/>
      <c r="Q24" s="16"/>
      <c r="R24" s="47"/>
      <c r="S24" s="16"/>
      <c r="T24" s="47"/>
      <c r="U24" s="16"/>
      <c r="V24" s="16"/>
      <c r="W24" s="16"/>
      <c r="X24" s="47"/>
      <c r="Y24" s="16"/>
      <c r="Z24" s="17"/>
      <c r="AA24" s="80"/>
    </row>
    <row r="25" spans="1:27" s="62" customFormat="1" ht="14.25" x14ac:dyDescent="0.2">
      <c r="A25" s="83" t="s">
        <v>61</v>
      </c>
      <c r="B25" s="47"/>
      <c r="C25" s="16"/>
      <c r="D25" s="16"/>
      <c r="E25" s="16"/>
      <c r="F25" s="47"/>
      <c r="G25" s="16"/>
      <c r="H25" s="47"/>
      <c r="I25" s="16"/>
      <c r="J25" s="16"/>
      <c r="K25" s="16"/>
      <c r="L25" s="47"/>
      <c r="M25" s="16"/>
      <c r="N25" s="47"/>
      <c r="O25" s="16"/>
      <c r="P25" s="16"/>
      <c r="Q25" s="16"/>
      <c r="R25" s="47"/>
      <c r="S25" s="16"/>
      <c r="T25" s="47"/>
      <c r="U25" s="16"/>
      <c r="V25" s="16"/>
      <c r="W25" s="16"/>
      <c r="X25" s="47"/>
      <c r="Y25" s="16"/>
      <c r="Z25" s="17"/>
      <c r="AA25" s="80"/>
    </row>
    <row r="26" spans="1:27" s="62" customFormat="1" ht="14.25" x14ac:dyDescent="0.2">
      <c r="A26" s="83" t="s">
        <v>21</v>
      </c>
      <c r="B26" s="41"/>
      <c r="C26" s="18"/>
      <c r="D26" s="18"/>
      <c r="E26" s="18"/>
      <c r="F26" s="41"/>
      <c r="G26" s="18"/>
      <c r="H26" s="41"/>
      <c r="I26" s="18"/>
      <c r="J26" s="18"/>
      <c r="K26" s="18"/>
      <c r="L26" s="41"/>
      <c r="M26" s="18"/>
      <c r="N26" s="41"/>
      <c r="O26" s="18"/>
      <c r="P26" s="18"/>
      <c r="Q26" s="18"/>
      <c r="R26" s="41"/>
      <c r="S26" s="18"/>
      <c r="T26" s="41"/>
      <c r="U26" s="18"/>
      <c r="V26" s="18"/>
      <c r="W26" s="18"/>
      <c r="X26" s="41"/>
      <c r="Y26" s="18"/>
      <c r="Z26" s="18"/>
      <c r="AA26" s="79"/>
    </row>
    <row r="27" spans="1:27" s="62" customFormat="1" ht="14.25" x14ac:dyDescent="0.2">
      <c r="A27" s="83" t="s">
        <v>22</v>
      </c>
      <c r="B27" s="41"/>
      <c r="C27" s="18"/>
      <c r="D27" s="18"/>
      <c r="E27" s="18"/>
      <c r="F27" s="41"/>
      <c r="G27" s="18"/>
      <c r="H27" s="41"/>
      <c r="I27" s="18"/>
      <c r="J27" s="18"/>
      <c r="K27" s="18"/>
      <c r="L27" s="41"/>
      <c r="M27" s="18"/>
      <c r="N27" s="41"/>
      <c r="O27" s="18"/>
      <c r="P27" s="18"/>
      <c r="Q27" s="18"/>
      <c r="R27" s="41"/>
      <c r="S27" s="18"/>
      <c r="T27" s="41"/>
      <c r="U27" s="18"/>
      <c r="V27" s="18"/>
      <c r="W27" s="18"/>
      <c r="X27" s="41"/>
      <c r="Y27" s="18"/>
      <c r="Z27" s="18"/>
      <c r="AA27" s="79"/>
    </row>
  </sheetData>
  <mergeCells count="15">
    <mergeCell ref="A1:AA1"/>
    <mergeCell ref="B2:C2"/>
    <mergeCell ref="D2:E2"/>
    <mergeCell ref="F2:G2"/>
    <mergeCell ref="H2:I2"/>
    <mergeCell ref="J2:K2"/>
    <mergeCell ref="L2:M2"/>
    <mergeCell ref="N2:O2"/>
    <mergeCell ref="AA2:AA3"/>
    <mergeCell ref="P2:Q2"/>
    <mergeCell ref="R2:S2"/>
    <mergeCell ref="T2:U2"/>
    <mergeCell ref="V2:W2"/>
    <mergeCell ref="X2:Y2"/>
    <mergeCell ref="Z2:Z3"/>
  </mergeCells>
  <printOptions horizontalCentered="1"/>
  <pageMargins left="0.25" right="0" top="0.5" bottom="0.25" header="0.3" footer="0.3"/>
  <pageSetup paperSize="5" scale="8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A27"/>
  <sheetViews>
    <sheetView zoomScaleNormal="100" zoomScalePageLayoutView="90" workbookViewId="0">
      <selection activeCell="N4" sqref="N4"/>
    </sheetView>
  </sheetViews>
  <sheetFormatPr defaultColWidth="8.85546875" defaultRowHeight="14.25" x14ac:dyDescent="0.2"/>
  <cols>
    <col min="1" max="1" width="8.85546875" style="35"/>
    <col min="2" max="13" width="6.5703125" style="4" customWidth="1"/>
    <col min="14" max="14" width="8.85546875" style="35" customWidth="1"/>
  </cols>
  <sheetData>
    <row r="1" spans="1:14" s="4" customFormat="1" ht="35.1" customHeight="1" x14ac:dyDescent="0.2">
      <c r="A1" s="96" t="s">
        <v>20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</row>
    <row r="2" spans="1:14" s="19" customFormat="1" ht="24" customHeight="1" x14ac:dyDescent="0.2">
      <c r="A2" s="42" t="s">
        <v>0</v>
      </c>
      <c r="B2" s="34" t="s">
        <v>1</v>
      </c>
      <c r="C2" s="34" t="s">
        <v>2</v>
      </c>
      <c r="D2" s="34" t="s">
        <v>3</v>
      </c>
      <c r="E2" s="34" t="s">
        <v>4</v>
      </c>
      <c r="F2" s="34" t="s">
        <v>5</v>
      </c>
      <c r="G2" s="34" t="s">
        <v>6</v>
      </c>
      <c r="H2" s="34" t="s">
        <v>7</v>
      </c>
      <c r="I2" s="34" t="s">
        <v>8</v>
      </c>
      <c r="J2" s="34" t="s">
        <v>9</v>
      </c>
      <c r="K2" s="34" t="s">
        <v>10</v>
      </c>
      <c r="L2" s="34" t="s">
        <v>11</v>
      </c>
      <c r="M2" s="34" t="s">
        <v>12</v>
      </c>
      <c r="N2" s="43" t="s">
        <v>13</v>
      </c>
    </row>
    <row r="3" spans="1:14" s="19" customFormat="1" ht="24" customHeight="1" x14ac:dyDescent="0.2">
      <c r="A3" s="42">
        <v>2026</v>
      </c>
      <c r="B3" s="34">
        <v>0</v>
      </c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43">
        <f>SUM(B3:M3)</f>
        <v>0</v>
      </c>
    </row>
    <row r="4" spans="1:14" s="19" customFormat="1" ht="24" customHeight="1" x14ac:dyDescent="0.2">
      <c r="A4" s="42">
        <v>2025</v>
      </c>
      <c r="B4" s="34">
        <v>4</v>
      </c>
      <c r="C4" s="34">
        <v>1</v>
      </c>
      <c r="D4" s="34">
        <v>3</v>
      </c>
      <c r="E4" s="34">
        <v>3</v>
      </c>
      <c r="F4" s="34">
        <v>1</v>
      </c>
      <c r="G4" s="34">
        <v>0</v>
      </c>
      <c r="H4" s="34">
        <v>1</v>
      </c>
      <c r="I4" s="34">
        <v>6</v>
      </c>
      <c r="J4" s="34">
        <v>1</v>
      </c>
      <c r="K4" s="34">
        <v>1</v>
      </c>
      <c r="L4" s="34">
        <v>0</v>
      </c>
      <c r="M4" s="34">
        <v>3</v>
      </c>
      <c r="N4" s="43">
        <f>SUM(B4:M4)</f>
        <v>24</v>
      </c>
    </row>
    <row r="5" spans="1:14" s="19" customFormat="1" ht="24" customHeight="1" x14ac:dyDescent="0.2">
      <c r="A5" s="42">
        <v>2024</v>
      </c>
      <c r="B5" s="36">
        <v>3</v>
      </c>
      <c r="C5" s="36">
        <v>0</v>
      </c>
      <c r="D5" s="36">
        <v>1</v>
      </c>
      <c r="E5" s="36">
        <v>1</v>
      </c>
      <c r="F5" s="36">
        <v>2</v>
      </c>
      <c r="G5" s="36">
        <v>2</v>
      </c>
      <c r="H5" s="36">
        <v>3</v>
      </c>
      <c r="I5" s="36">
        <v>2</v>
      </c>
      <c r="J5" s="36">
        <v>4</v>
      </c>
      <c r="K5" s="36">
        <v>2</v>
      </c>
      <c r="L5" s="36">
        <v>2</v>
      </c>
      <c r="M5" s="36">
        <v>2</v>
      </c>
      <c r="N5" s="43">
        <f>SUM(B5:M5)</f>
        <v>24</v>
      </c>
    </row>
    <row r="6" spans="1:14" ht="24" customHeight="1" x14ac:dyDescent="0.2">
      <c r="A6" s="42">
        <v>2023</v>
      </c>
      <c r="B6" s="36">
        <v>5</v>
      </c>
      <c r="C6" s="36">
        <v>7</v>
      </c>
      <c r="D6" s="36">
        <v>5</v>
      </c>
      <c r="E6" s="36">
        <v>4</v>
      </c>
      <c r="F6" s="36">
        <v>3</v>
      </c>
      <c r="G6" s="36">
        <v>5</v>
      </c>
      <c r="H6" s="36">
        <v>1</v>
      </c>
      <c r="I6" s="36">
        <v>0</v>
      </c>
      <c r="J6" s="36">
        <v>2</v>
      </c>
      <c r="K6" s="36">
        <v>3</v>
      </c>
      <c r="L6" s="36">
        <v>1</v>
      </c>
      <c r="M6" s="36">
        <v>0</v>
      </c>
      <c r="N6" s="43">
        <f>SUM(B6:M6)</f>
        <v>36</v>
      </c>
    </row>
    <row r="7" spans="1:14" ht="24" customHeight="1" x14ac:dyDescent="0.2">
      <c r="A7" s="42">
        <v>2022</v>
      </c>
      <c r="B7" s="36">
        <v>5</v>
      </c>
      <c r="C7" s="36">
        <v>2</v>
      </c>
      <c r="D7" s="36">
        <v>4</v>
      </c>
      <c r="E7" s="36">
        <v>2</v>
      </c>
      <c r="F7" s="36">
        <v>3</v>
      </c>
      <c r="G7" s="36">
        <v>5</v>
      </c>
      <c r="H7" s="36">
        <v>2</v>
      </c>
      <c r="I7" s="36">
        <v>2</v>
      </c>
      <c r="J7" s="36">
        <v>6</v>
      </c>
      <c r="K7" s="36">
        <v>6</v>
      </c>
      <c r="L7" s="36">
        <v>8</v>
      </c>
      <c r="M7" s="36">
        <v>0</v>
      </c>
      <c r="N7" s="43">
        <f>SUM(B7:M7)</f>
        <v>45</v>
      </c>
    </row>
    <row r="8" spans="1:14" s="1" customFormat="1" ht="24" customHeight="1" x14ac:dyDescent="0.2">
      <c r="A8" s="42">
        <v>2021</v>
      </c>
      <c r="B8" s="37">
        <v>7</v>
      </c>
      <c r="C8" s="37">
        <v>1</v>
      </c>
      <c r="D8" s="37">
        <v>4</v>
      </c>
      <c r="E8" s="37">
        <v>6</v>
      </c>
      <c r="F8" s="37">
        <v>5</v>
      </c>
      <c r="G8" s="37">
        <v>1</v>
      </c>
      <c r="H8" s="37">
        <v>4</v>
      </c>
      <c r="I8" s="37">
        <v>2</v>
      </c>
      <c r="J8" s="37">
        <v>3</v>
      </c>
      <c r="K8" s="37">
        <v>2</v>
      </c>
      <c r="L8" s="37">
        <v>4</v>
      </c>
      <c r="M8" s="37">
        <v>4</v>
      </c>
      <c r="N8" s="43">
        <f t="shared" ref="N8:N20" si="0">SUM(B8:M8)</f>
        <v>43</v>
      </c>
    </row>
    <row r="9" spans="1:14" ht="24" customHeight="1" x14ac:dyDescent="0.2">
      <c r="A9" s="42">
        <v>2020</v>
      </c>
      <c r="B9" s="36">
        <v>4</v>
      </c>
      <c r="C9" s="36">
        <v>3</v>
      </c>
      <c r="D9" s="36">
        <v>2</v>
      </c>
      <c r="E9" s="36">
        <v>1</v>
      </c>
      <c r="F9" s="36">
        <v>1</v>
      </c>
      <c r="G9" s="36">
        <v>3</v>
      </c>
      <c r="H9" s="36">
        <v>3</v>
      </c>
      <c r="I9" s="36">
        <v>3</v>
      </c>
      <c r="J9" s="36">
        <v>2</v>
      </c>
      <c r="K9" s="36">
        <v>4</v>
      </c>
      <c r="L9" s="36">
        <v>1</v>
      </c>
      <c r="M9" s="36">
        <v>4</v>
      </c>
      <c r="N9" s="43">
        <f t="shared" si="0"/>
        <v>31</v>
      </c>
    </row>
    <row r="10" spans="1:14" ht="24" customHeight="1" x14ac:dyDescent="0.2">
      <c r="A10" s="42">
        <v>2019</v>
      </c>
      <c r="B10" s="37">
        <v>7</v>
      </c>
      <c r="C10" s="37">
        <v>2</v>
      </c>
      <c r="D10" s="37">
        <v>6</v>
      </c>
      <c r="E10" s="37">
        <v>0</v>
      </c>
      <c r="F10" s="37">
        <v>2</v>
      </c>
      <c r="G10" s="37">
        <v>1</v>
      </c>
      <c r="H10" s="37">
        <v>4</v>
      </c>
      <c r="I10" s="37">
        <v>2</v>
      </c>
      <c r="J10" s="37">
        <v>0</v>
      </c>
      <c r="K10" s="37">
        <v>4</v>
      </c>
      <c r="L10" s="37">
        <v>1</v>
      </c>
      <c r="M10" s="37">
        <v>3</v>
      </c>
      <c r="N10" s="43">
        <f t="shared" si="0"/>
        <v>32</v>
      </c>
    </row>
    <row r="11" spans="1:14" s="1" customFormat="1" ht="24" customHeight="1" x14ac:dyDescent="0.2">
      <c r="A11" s="42">
        <v>2018</v>
      </c>
      <c r="B11" s="36">
        <v>5</v>
      </c>
      <c r="C11" s="36">
        <v>3</v>
      </c>
      <c r="D11" s="36">
        <v>4</v>
      </c>
      <c r="E11" s="36">
        <v>4</v>
      </c>
      <c r="F11" s="36">
        <v>4</v>
      </c>
      <c r="G11" s="36">
        <v>4</v>
      </c>
      <c r="H11" s="36">
        <v>6</v>
      </c>
      <c r="I11" s="36">
        <v>2</v>
      </c>
      <c r="J11" s="36">
        <v>1</v>
      </c>
      <c r="K11" s="36">
        <v>3</v>
      </c>
      <c r="L11" s="36">
        <v>6</v>
      </c>
      <c r="M11" s="36">
        <v>1</v>
      </c>
      <c r="N11" s="43">
        <f t="shared" si="0"/>
        <v>43</v>
      </c>
    </row>
    <row r="12" spans="1:14" ht="24" customHeight="1" x14ac:dyDescent="0.2">
      <c r="A12" s="42">
        <v>2017</v>
      </c>
      <c r="B12" s="38">
        <v>10</v>
      </c>
      <c r="C12" s="38">
        <v>8</v>
      </c>
      <c r="D12" s="38">
        <v>4</v>
      </c>
      <c r="E12" s="38">
        <v>4</v>
      </c>
      <c r="F12" s="38">
        <v>6</v>
      </c>
      <c r="G12" s="38">
        <v>5</v>
      </c>
      <c r="H12" s="38">
        <v>3</v>
      </c>
      <c r="I12" s="38">
        <v>2</v>
      </c>
      <c r="J12" s="38">
        <v>3</v>
      </c>
      <c r="K12" s="38">
        <v>4</v>
      </c>
      <c r="L12" s="38">
        <v>2</v>
      </c>
      <c r="M12" s="38">
        <v>3</v>
      </c>
      <c r="N12" s="43">
        <f t="shared" si="0"/>
        <v>54</v>
      </c>
    </row>
    <row r="13" spans="1:14" ht="24" customHeight="1" x14ac:dyDescent="0.2">
      <c r="A13" s="42">
        <v>2016</v>
      </c>
      <c r="B13" s="36">
        <v>2</v>
      </c>
      <c r="C13" s="36">
        <v>4</v>
      </c>
      <c r="D13" s="36">
        <v>4</v>
      </c>
      <c r="E13" s="36">
        <v>13</v>
      </c>
      <c r="F13" s="36">
        <v>4</v>
      </c>
      <c r="G13" s="36">
        <v>4</v>
      </c>
      <c r="H13" s="36">
        <v>1</v>
      </c>
      <c r="I13" s="36">
        <v>6</v>
      </c>
      <c r="J13" s="36">
        <v>8</v>
      </c>
      <c r="K13" s="36">
        <v>3</v>
      </c>
      <c r="L13" s="36">
        <v>11</v>
      </c>
      <c r="M13" s="36">
        <v>4</v>
      </c>
      <c r="N13" s="43">
        <f t="shared" si="0"/>
        <v>64</v>
      </c>
    </row>
    <row r="14" spans="1:14" ht="24" customHeight="1" x14ac:dyDescent="0.2">
      <c r="A14" s="42">
        <v>2015</v>
      </c>
      <c r="B14" s="36">
        <v>3</v>
      </c>
      <c r="C14" s="36">
        <v>1</v>
      </c>
      <c r="D14" s="36">
        <v>3</v>
      </c>
      <c r="E14" s="36">
        <v>5</v>
      </c>
      <c r="F14" s="36">
        <v>6</v>
      </c>
      <c r="G14" s="36">
        <v>8</v>
      </c>
      <c r="H14" s="36">
        <v>4</v>
      </c>
      <c r="I14" s="36">
        <v>8</v>
      </c>
      <c r="J14" s="36">
        <v>5</v>
      </c>
      <c r="K14" s="36">
        <v>5</v>
      </c>
      <c r="L14" s="36">
        <v>3</v>
      </c>
      <c r="M14" s="36">
        <v>7</v>
      </c>
      <c r="N14" s="43">
        <f t="shared" si="0"/>
        <v>58</v>
      </c>
    </row>
    <row r="15" spans="1:14" ht="24" customHeight="1" x14ac:dyDescent="0.2">
      <c r="A15" s="42">
        <v>2014</v>
      </c>
      <c r="B15" s="36">
        <v>6</v>
      </c>
      <c r="C15" s="36">
        <v>3</v>
      </c>
      <c r="D15" s="36">
        <v>7</v>
      </c>
      <c r="E15" s="36">
        <v>3</v>
      </c>
      <c r="F15" s="36">
        <v>4</v>
      </c>
      <c r="G15" s="36">
        <v>6</v>
      </c>
      <c r="H15" s="36">
        <v>5</v>
      </c>
      <c r="I15" s="36">
        <v>5</v>
      </c>
      <c r="J15" s="36">
        <v>7</v>
      </c>
      <c r="K15" s="36">
        <v>5</v>
      </c>
      <c r="L15" s="36">
        <v>6</v>
      </c>
      <c r="M15" s="36">
        <v>3</v>
      </c>
      <c r="N15" s="43">
        <f t="shared" si="0"/>
        <v>60</v>
      </c>
    </row>
    <row r="16" spans="1:14" ht="24" customHeight="1" x14ac:dyDescent="0.2">
      <c r="A16" s="42">
        <v>2013</v>
      </c>
      <c r="B16" s="36">
        <v>5</v>
      </c>
      <c r="C16" s="36">
        <v>3</v>
      </c>
      <c r="D16" s="36">
        <v>5</v>
      </c>
      <c r="E16" s="36">
        <v>4</v>
      </c>
      <c r="F16" s="36">
        <v>3</v>
      </c>
      <c r="G16" s="36">
        <v>5</v>
      </c>
      <c r="H16" s="36">
        <v>7</v>
      </c>
      <c r="I16" s="36">
        <v>4</v>
      </c>
      <c r="J16" s="36">
        <v>3</v>
      </c>
      <c r="K16" s="36">
        <v>5</v>
      </c>
      <c r="L16" s="36">
        <v>8</v>
      </c>
      <c r="M16" s="36">
        <v>4</v>
      </c>
      <c r="N16" s="43">
        <f t="shared" si="0"/>
        <v>56</v>
      </c>
    </row>
    <row r="17" spans="1:27" s="1" customFormat="1" ht="24" customHeight="1" x14ac:dyDescent="0.2">
      <c r="A17" s="42">
        <v>2012</v>
      </c>
      <c r="B17" s="36">
        <v>4</v>
      </c>
      <c r="C17" s="36">
        <v>6</v>
      </c>
      <c r="D17" s="36">
        <v>7</v>
      </c>
      <c r="E17" s="36">
        <v>11</v>
      </c>
      <c r="F17" s="36">
        <v>10</v>
      </c>
      <c r="G17" s="36">
        <v>3</v>
      </c>
      <c r="H17" s="36">
        <v>8</v>
      </c>
      <c r="I17" s="36">
        <v>2</v>
      </c>
      <c r="J17" s="36">
        <v>10</v>
      </c>
      <c r="K17" s="36">
        <v>6</v>
      </c>
      <c r="L17" s="36">
        <v>3</v>
      </c>
      <c r="M17" s="36">
        <v>8</v>
      </c>
      <c r="N17" s="43">
        <f t="shared" si="0"/>
        <v>78</v>
      </c>
    </row>
    <row r="18" spans="1:27" ht="24" customHeight="1" x14ac:dyDescent="0.2">
      <c r="A18" s="42">
        <v>2011</v>
      </c>
      <c r="B18" s="39">
        <v>6</v>
      </c>
      <c r="C18" s="39">
        <v>5</v>
      </c>
      <c r="D18" s="39">
        <v>5</v>
      </c>
      <c r="E18" s="39">
        <v>1</v>
      </c>
      <c r="F18" s="39">
        <v>3</v>
      </c>
      <c r="G18" s="39">
        <v>4</v>
      </c>
      <c r="H18" s="39">
        <v>5</v>
      </c>
      <c r="I18" s="39">
        <v>4</v>
      </c>
      <c r="J18" s="39">
        <v>10</v>
      </c>
      <c r="K18" s="39">
        <v>9</v>
      </c>
      <c r="L18" s="39">
        <v>5</v>
      </c>
      <c r="M18" s="39">
        <v>4</v>
      </c>
      <c r="N18" s="43">
        <f t="shared" si="0"/>
        <v>61</v>
      </c>
    </row>
    <row r="19" spans="1:27" ht="24" customHeight="1" x14ac:dyDescent="0.2">
      <c r="A19" s="42">
        <v>2010</v>
      </c>
      <c r="B19" s="36">
        <v>5</v>
      </c>
      <c r="C19" s="36">
        <v>1</v>
      </c>
      <c r="D19" s="36">
        <v>2</v>
      </c>
      <c r="E19" s="36">
        <v>2</v>
      </c>
      <c r="F19" s="36">
        <v>2</v>
      </c>
      <c r="G19" s="36">
        <v>4</v>
      </c>
      <c r="H19" s="36">
        <v>5</v>
      </c>
      <c r="I19" s="36">
        <v>5</v>
      </c>
      <c r="J19" s="36">
        <v>3</v>
      </c>
      <c r="K19" s="36">
        <v>9</v>
      </c>
      <c r="L19" s="36">
        <v>2</v>
      </c>
      <c r="M19" s="36">
        <v>3</v>
      </c>
      <c r="N19" s="43">
        <f t="shared" si="0"/>
        <v>43</v>
      </c>
    </row>
    <row r="20" spans="1:27" ht="24" customHeight="1" x14ac:dyDescent="0.2">
      <c r="A20" s="42">
        <v>2009</v>
      </c>
      <c r="B20" s="36">
        <v>3</v>
      </c>
      <c r="C20" s="36">
        <v>1</v>
      </c>
      <c r="D20" s="36">
        <v>1</v>
      </c>
      <c r="E20" s="36">
        <v>4</v>
      </c>
      <c r="F20" s="36">
        <v>2</v>
      </c>
      <c r="G20" s="36">
        <v>10</v>
      </c>
      <c r="H20" s="36">
        <v>4</v>
      </c>
      <c r="I20" s="36">
        <v>3</v>
      </c>
      <c r="J20" s="36">
        <v>3</v>
      </c>
      <c r="K20" s="36">
        <v>4</v>
      </c>
      <c r="L20" s="36">
        <v>3</v>
      </c>
      <c r="M20" s="36">
        <v>1</v>
      </c>
      <c r="N20" s="43">
        <f t="shared" si="0"/>
        <v>39</v>
      </c>
    </row>
    <row r="21" spans="1:27" s="4" customFormat="1" ht="24" customHeight="1" thickBot="1" x14ac:dyDescent="0.25">
      <c r="A21" s="35"/>
      <c r="M21" s="46" t="s">
        <v>42</v>
      </c>
      <c r="N21" s="40">
        <f>SUM(N5:N20)</f>
        <v>767</v>
      </c>
    </row>
    <row r="22" spans="1:27" ht="15" thickTop="1" x14ac:dyDescent="0.2"/>
    <row r="24" spans="1:27" s="62" customFormat="1" x14ac:dyDescent="0.2">
      <c r="A24" s="60" t="s">
        <v>44</v>
      </c>
      <c r="B24" s="47"/>
      <c r="C24" s="16"/>
      <c r="D24" s="16"/>
      <c r="E24" s="16"/>
      <c r="F24" s="47"/>
      <c r="G24" s="16"/>
      <c r="H24" s="47"/>
      <c r="I24" s="16"/>
      <c r="J24" s="16"/>
      <c r="K24" s="16"/>
      <c r="L24" s="47"/>
      <c r="M24" s="16"/>
      <c r="N24" s="47"/>
      <c r="O24" s="16"/>
      <c r="P24" s="16"/>
      <c r="Q24" s="16"/>
      <c r="R24" s="47"/>
      <c r="S24" s="16"/>
      <c r="T24" s="47"/>
      <c r="U24" s="16"/>
      <c r="V24" s="16"/>
      <c r="W24" s="16"/>
      <c r="X24" s="47"/>
      <c r="Y24" s="16"/>
      <c r="Z24" s="17"/>
      <c r="AA24" s="61"/>
    </row>
    <row r="25" spans="1:27" s="62" customFormat="1" x14ac:dyDescent="0.2">
      <c r="A25" s="83" t="s">
        <v>61</v>
      </c>
      <c r="B25" s="47"/>
      <c r="C25" s="16"/>
      <c r="D25" s="16"/>
      <c r="E25" s="16"/>
      <c r="F25" s="47"/>
      <c r="G25" s="16"/>
      <c r="H25" s="47"/>
      <c r="I25" s="16"/>
      <c r="J25" s="16"/>
      <c r="K25" s="16"/>
      <c r="L25" s="47"/>
      <c r="M25" s="16"/>
      <c r="N25" s="47"/>
      <c r="O25" s="16"/>
      <c r="P25" s="16"/>
      <c r="Q25" s="16"/>
      <c r="R25" s="47"/>
      <c r="S25" s="16"/>
      <c r="T25" s="47"/>
      <c r="U25" s="16"/>
      <c r="V25" s="16"/>
      <c r="W25" s="16"/>
      <c r="X25" s="47"/>
      <c r="Y25" s="16"/>
      <c r="Z25" s="17"/>
      <c r="AA25" s="61"/>
    </row>
    <row r="26" spans="1:27" s="62" customFormat="1" x14ac:dyDescent="0.2">
      <c r="A26" s="83" t="s">
        <v>21</v>
      </c>
      <c r="B26" s="41"/>
      <c r="C26" s="18"/>
      <c r="D26" s="18"/>
      <c r="E26" s="18"/>
      <c r="F26" s="41"/>
      <c r="G26" s="18"/>
      <c r="H26" s="41"/>
      <c r="I26" s="18"/>
      <c r="J26" s="18"/>
      <c r="K26" s="18"/>
      <c r="L26" s="41"/>
      <c r="M26" s="18"/>
      <c r="N26" s="41"/>
      <c r="O26" s="18"/>
      <c r="P26" s="18"/>
      <c r="Q26" s="18"/>
      <c r="R26" s="41"/>
      <c r="S26" s="18"/>
      <c r="T26" s="41"/>
      <c r="U26" s="18"/>
      <c r="V26" s="18"/>
      <c r="W26" s="18"/>
      <c r="X26" s="41"/>
      <c r="Y26" s="18"/>
      <c r="Z26" s="18"/>
      <c r="AA26" s="63"/>
    </row>
    <row r="27" spans="1:27" s="62" customFormat="1" x14ac:dyDescent="0.2">
      <c r="A27" s="83" t="s">
        <v>22</v>
      </c>
      <c r="B27" s="41"/>
      <c r="C27" s="18"/>
      <c r="D27" s="18"/>
      <c r="E27" s="18"/>
      <c r="F27" s="41"/>
      <c r="G27" s="18"/>
      <c r="H27" s="41"/>
      <c r="I27" s="18"/>
      <c r="J27" s="18"/>
      <c r="K27" s="18"/>
      <c r="L27" s="41"/>
      <c r="M27" s="18"/>
      <c r="N27" s="41"/>
      <c r="O27" s="18"/>
      <c r="P27" s="18"/>
      <c r="Q27" s="18"/>
      <c r="R27" s="41"/>
      <c r="S27" s="18"/>
      <c r="T27" s="41"/>
      <c r="U27" s="18"/>
      <c r="V27" s="18"/>
      <c r="W27" s="18"/>
      <c r="X27" s="41"/>
      <c r="Y27" s="18"/>
      <c r="Z27" s="18"/>
      <c r="AA27" s="63"/>
    </row>
  </sheetData>
  <mergeCells count="1">
    <mergeCell ref="A1:N1"/>
  </mergeCells>
  <printOptions horizontalCentered="1"/>
  <pageMargins left="0.2" right="0.2" top="0.5" bottom="0.5" header="0.3" footer="0.3"/>
  <pageSetup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AA28"/>
  <sheetViews>
    <sheetView workbookViewId="0">
      <selection activeCell="N4" sqref="N4"/>
    </sheetView>
  </sheetViews>
  <sheetFormatPr defaultColWidth="8.85546875" defaultRowHeight="14.25" x14ac:dyDescent="0.2"/>
  <cols>
    <col min="1" max="1" width="7.28515625" style="35" customWidth="1"/>
    <col min="2" max="13" width="6.5703125" style="35" customWidth="1"/>
    <col min="14" max="14" width="8.140625" style="35" customWidth="1"/>
  </cols>
  <sheetData>
    <row r="1" spans="1:14" s="4" customFormat="1" ht="35.1" customHeight="1" x14ac:dyDescent="0.2">
      <c r="A1" s="96" t="s">
        <v>18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</row>
    <row r="2" spans="1:14" s="4" customFormat="1" ht="24" customHeight="1" x14ac:dyDescent="0.2">
      <c r="A2" s="42" t="s">
        <v>0</v>
      </c>
      <c r="B2" s="34" t="s">
        <v>1</v>
      </c>
      <c r="C2" s="34" t="s">
        <v>2</v>
      </c>
      <c r="D2" s="34" t="s">
        <v>3</v>
      </c>
      <c r="E2" s="34" t="s">
        <v>4</v>
      </c>
      <c r="F2" s="34" t="s">
        <v>5</v>
      </c>
      <c r="G2" s="34" t="s">
        <v>6</v>
      </c>
      <c r="H2" s="34" t="s">
        <v>7</v>
      </c>
      <c r="I2" s="34" t="s">
        <v>8</v>
      </c>
      <c r="J2" s="34" t="s">
        <v>9</v>
      </c>
      <c r="K2" s="34" t="s">
        <v>10</v>
      </c>
      <c r="L2" s="34" t="s">
        <v>11</v>
      </c>
      <c r="M2" s="34" t="s">
        <v>12</v>
      </c>
      <c r="N2" s="43" t="s">
        <v>13</v>
      </c>
    </row>
    <row r="3" spans="1:14" s="4" customFormat="1" ht="24" customHeight="1" x14ac:dyDescent="0.2">
      <c r="A3" s="42">
        <v>2026</v>
      </c>
      <c r="B3" s="34">
        <v>0</v>
      </c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43">
        <f>SUM(B3:M3)</f>
        <v>0</v>
      </c>
    </row>
    <row r="4" spans="1:14" s="4" customFormat="1" ht="24" customHeight="1" x14ac:dyDescent="0.2">
      <c r="A4" s="42">
        <v>2025</v>
      </c>
      <c r="B4" s="34">
        <v>0</v>
      </c>
      <c r="C4" s="34">
        <v>0</v>
      </c>
      <c r="D4" s="34">
        <v>0</v>
      </c>
      <c r="E4" s="34">
        <v>2</v>
      </c>
      <c r="F4" s="34">
        <v>1</v>
      </c>
      <c r="G4" s="34">
        <v>1</v>
      </c>
      <c r="H4" s="34">
        <v>3</v>
      </c>
      <c r="I4" s="34">
        <v>1</v>
      </c>
      <c r="J4" s="34">
        <v>1</v>
      </c>
      <c r="K4" s="34">
        <v>0</v>
      </c>
      <c r="L4" s="34">
        <v>0</v>
      </c>
      <c r="M4" s="34">
        <v>0</v>
      </c>
      <c r="N4" s="43">
        <f>SUM(B4:M4)</f>
        <v>9</v>
      </c>
    </row>
    <row r="5" spans="1:14" s="4" customFormat="1" ht="24" customHeight="1" x14ac:dyDescent="0.2">
      <c r="A5" s="42">
        <v>2024</v>
      </c>
      <c r="B5" s="36">
        <v>0</v>
      </c>
      <c r="C5" s="36">
        <v>1</v>
      </c>
      <c r="D5" s="36">
        <v>0</v>
      </c>
      <c r="E5" s="36">
        <v>0</v>
      </c>
      <c r="F5" s="36">
        <v>1</v>
      </c>
      <c r="G5" s="36">
        <v>4</v>
      </c>
      <c r="H5" s="36">
        <v>1</v>
      </c>
      <c r="I5" s="36">
        <v>1</v>
      </c>
      <c r="J5" s="36">
        <v>1</v>
      </c>
      <c r="K5" s="36">
        <v>3</v>
      </c>
      <c r="L5" s="36">
        <v>0</v>
      </c>
      <c r="M5" s="36">
        <v>0</v>
      </c>
      <c r="N5" s="44">
        <f>SUM(B5:M5)</f>
        <v>12</v>
      </c>
    </row>
    <row r="6" spans="1:14" ht="24" customHeight="1" x14ac:dyDescent="0.2">
      <c r="A6" s="42">
        <v>2023</v>
      </c>
      <c r="B6" s="36">
        <v>1</v>
      </c>
      <c r="C6" s="36">
        <v>1</v>
      </c>
      <c r="D6" s="36">
        <v>2</v>
      </c>
      <c r="E6" s="36">
        <v>2</v>
      </c>
      <c r="F6" s="36">
        <v>1</v>
      </c>
      <c r="G6" s="36">
        <v>1</v>
      </c>
      <c r="H6" s="36">
        <v>0</v>
      </c>
      <c r="I6" s="36">
        <v>5</v>
      </c>
      <c r="J6" s="36">
        <v>1</v>
      </c>
      <c r="K6" s="36">
        <v>0</v>
      </c>
      <c r="L6" s="36">
        <v>1</v>
      </c>
      <c r="M6" s="36">
        <v>1</v>
      </c>
      <c r="N6" s="44">
        <f>SUM(B6:M6)</f>
        <v>16</v>
      </c>
    </row>
    <row r="7" spans="1:14" ht="24" customHeight="1" x14ac:dyDescent="0.2">
      <c r="A7" s="42">
        <v>2022</v>
      </c>
      <c r="B7" s="36">
        <v>3</v>
      </c>
      <c r="C7" s="36">
        <v>0</v>
      </c>
      <c r="D7" s="36">
        <v>1</v>
      </c>
      <c r="E7" s="36">
        <v>2</v>
      </c>
      <c r="F7" s="36">
        <v>2</v>
      </c>
      <c r="G7" s="36">
        <v>1</v>
      </c>
      <c r="H7" s="36">
        <v>4</v>
      </c>
      <c r="I7" s="36">
        <v>1</v>
      </c>
      <c r="J7" s="36">
        <v>2</v>
      </c>
      <c r="K7" s="36">
        <v>2</v>
      </c>
      <c r="L7" s="36">
        <v>2</v>
      </c>
      <c r="M7" s="36">
        <v>1</v>
      </c>
      <c r="N7" s="44">
        <f>SUM(B7:M7)</f>
        <v>21</v>
      </c>
    </row>
    <row r="8" spans="1:14" s="1" customFormat="1" ht="24" customHeight="1" x14ac:dyDescent="0.2">
      <c r="A8" s="42">
        <v>2021</v>
      </c>
      <c r="B8" s="37">
        <v>7</v>
      </c>
      <c r="C8" s="37">
        <v>1</v>
      </c>
      <c r="D8" s="37">
        <v>1</v>
      </c>
      <c r="E8" s="37">
        <v>1</v>
      </c>
      <c r="F8" s="37">
        <v>3</v>
      </c>
      <c r="G8" s="37">
        <v>5</v>
      </c>
      <c r="H8" s="37">
        <v>4</v>
      </c>
      <c r="I8" s="37">
        <v>9</v>
      </c>
      <c r="J8" s="37">
        <v>1</v>
      </c>
      <c r="K8" s="37">
        <v>1</v>
      </c>
      <c r="L8" s="37">
        <v>5</v>
      </c>
      <c r="M8" s="37">
        <v>1</v>
      </c>
      <c r="N8" s="44">
        <f t="shared" ref="N8:N13" si="0">SUM(B8:M8)</f>
        <v>39</v>
      </c>
    </row>
    <row r="9" spans="1:14" ht="24" customHeight="1" x14ac:dyDescent="0.2">
      <c r="A9" s="42">
        <v>2020</v>
      </c>
      <c r="B9" s="36">
        <v>0</v>
      </c>
      <c r="C9" s="36">
        <v>3</v>
      </c>
      <c r="D9" s="36">
        <v>0</v>
      </c>
      <c r="E9" s="36">
        <v>1</v>
      </c>
      <c r="F9" s="36">
        <v>1</v>
      </c>
      <c r="G9" s="36">
        <v>0</v>
      </c>
      <c r="H9" s="36">
        <v>0</v>
      </c>
      <c r="I9" s="36">
        <v>4</v>
      </c>
      <c r="J9" s="36">
        <v>2</v>
      </c>
      <c r="K9" s="36">
        <v>3</v>
      </c>
      <c r="L9" s="36">
        <v>2</v>
      </c>
      <c r="M9" s="36">
        <v>2</v>
      </c>
      <c r="N9" s="43">
        <f t="shared" si="0"/>
        <v>18</v>
      </c>
    </row>
    <row r="10" spans="1:14" ht="24" customHeight="1" x14ac:dyDescent="0.2">
      <c r="A10" s="42">
        <v>2019</v>
      </c>
      <c r="B10" s="37">
        <v>3</v>
      </c>
      <c r="C10" s="37">
        <v>1</v>
      </c>
      <c r="D10" s="37">
        <v>1</v>
      </c>
      <c r="E10" s="37">
        <v>1</v>
      </c>
      <c r="F10" s="37">
        <v>0</v>
      </c>
      <c r="G10" s="37">
        <v>0</v>
      </c>
      <c r="H10" s="37">
        <v>6</v>
      </c>
      <c r="I10" s="37">
        <v>3</v>
      </c>
      <c r="J10" s="37">
        <v>2</v>
      </c>
      <c r="K10" s="37">
        <v>2</v>
      </c>
      <c r="L10" s="37">
        <v>1</v>
      </c>
      <c r="M10" s="37">
        <v>2</v>
      </c>
      <c r="N10" s="44">
        <f t="shared" si="0"/>
        <v>22</v>
      </c>
    </row>
    <row r="11" spans="1:14" s="1" customFormat="1" ht="24" customHeight="1" x14ac:dyDescent="0.2">
      <c r="A11" s="42">
        <v>2018</v>
      </c>
      <c r="B11" s="36">
        <v>1</v>
      </c>
      <c r="C11" s="36">
        <v>1</v>
      </c>
      <c r="D11" s="36">
        <v>3</v>
      </c>
      <c r="E11" s="36">
        <v>1</v>
      </c>
      <c r="F11" s="36">
        <v>2</v>
      </c>
      <c r="G11" s="36">
        <v>1</v>
      </c>
      <c r="H11" s="36">
        <v>1</v>
      </c>
      <c r="I11" s="36">
        <v>2</v>
      </c>
      <c r="J11" s="36">
        <v>0</v>
      </c>
      <c r="K11" s="36">
        <v>1</v>
      </c>
      <c r="L11" s="36">
        <v>0</v>
      </c>
      <c r="M11" s="36">
        <v>1</v>
      </c>
      <c r="N11" s="43">
        <f t="shared" si="0"/>
        <v>14</v>
      </c>
    </row>
    <row r="12" spans="1:14" ht="24" customHeight="1" x14ac:dyDescent="0.2">
      <c r="A12" s="42">
        <v>2017</v>
      </c>
      <c r="B12" s="37">
        <v>3</v>
      </c>
      <c r="C12" s="37">
        <v>2</v>
      </c>
      <c r="D12" s="37">
        <v>3</v>
      </c>
      <c r="E12" s="37">
        <v>0</v>
      </c>
      <c r="F12" s="37">
        <v>1</v>
      </c>
      <c r="G12" s="37">
        <v>3</v>
      </c>
      <c r="H12" s="37">
        <v>0</v>
      </c>
      <c r="I12" s="37">
        <v>0</v>
      </c>
      <c r="J12" s="37">
        <v>3</v>
      </c>
      <c r="K12" s="37">
        <v>0</v>
      </c>
      <c r="L12" s="37">
        <v>2</v>
      </c>
      <c r="M12" s="37">
        <v>3</v>
      </c>
      <c r="N12" s="44">
        <f>SUM(B12:M12)</f>
        <v>20</v>
      </c>
    </row>
    <row r="13" spans="1:14" ht="24" customHeight="1" x14ac:dyDescent="0.2">
      <c r="A13" s="42">
        <v>2016</v>
      </c>
      <c r="B13" s="36">
        <v>2</v>
      </c>
      <c r="C13" s="36">
        <v>0</v>
      </c>
      <c r="D13" s="36">
        <v>1</v>
      </c>
      <c r="E13" s="36">
        <v>4</v>
      </c>
      <c r="F13" s="36">
        <v>5</v>
      </c>
      <c r="G13" s="36">
        <v>0</v>
      </c>
      <c r="H13" s="36">
        <v>1</v>
      </c>
      <c r="I13" s="36">
        <v>2</v>
      </c>
      <c r="J13" s="36">
        <v>2</v>
      </c>
      <c r="K13" s="36">
        <v>3</v>
      </c>
      <c r="L13" s="36">
        <v>3</v>
      </c>
      <c r="M13" s="36">
        <v>0</v>
      </c>
      <c r="N13" s="43">
        <f t="shared" si="0"/>
        <v>23</v>
      </c>
    </row>
    <row r="14" spans="1:14" ht="24" customHeight="1" x14ac:dyDescent="0.2">
      <c r="A14" s="42">
        <v>2015</v>
      </c>
      <c r="B14" s="36">
        <v>0</v>
      </c>
      <c r="C14" s="36">
        <v>2</v>
      </c>
      <c r="D14" s="36">
        <v>0</v>
      </c>
      <c r="E14" s="36">
        <v>2</v>
      </c>
      <c r="F14" s="36">
        <v>0</v>
      </c>
      <c r="G14" s="36">
        <v>1</v>
      </c>
      <c r="H14" s="36">
        <v>0</v>
      </c>
      <c r="I14" s="36">
        <v>1</v>
      </c>
      <c r="J14" s="36">
        <v>0</v>
      </c>
      <c r="K14" s="36">
        <v>3</v>
      </c>
      <c r="L14" s="36">
        <v>0</v>
      </c>
      <c r="M14" s="36">
        <v>0</v>
      </c>
      <c r="N14" s="43">
        <f t="shared" ref="N14:N19" si="1">SUM(B14:M14)</f>
        <v>9</v>
      </c>
    </row>
    <row r="15" spans="1:14" ht="24" customHeight="1" x14ac:dyDescent="0.2">
      <c r="A15" s="42">
        <v>2014</v>
      </c>
      <c r="B15" s="36">
        <v>4</v>
      </c>
      <c r="C15" s="36">
        <v>0</v>
      </c>
      <c r="D15" s="36">
        <v>3</v>
      </c>
      <c r="E15" s="36">
        <v>2</v>
      </c>
      <c r="F15" s="36">
        <v>1</v>
      </c>
      <c r="G15" s="36">
        <v>0</v>
      </c>
      <c r="H15" s="36">
        <v>0</v>
      </c>
      <c r="I15" s="36">
        <v>1</v>
      </c>
      <c r="J15" s="36">
        <v>1</v>
      </c>
      <c r="K15" s="36">
        <v>3</v>
      </c>
      <c r="L15" s="36">
        <v>0</v>
      </c>
      <c r="M15" s="36">
        <v>3</v>
      </c>
      <c r="N15" s="43">
        <f t="shared" si="1"/>
        <v>18</v>
      </c>
    </row>
    <row r="16" spans="1:14" ht="24" customHeight="1" x14ac:dyDescent="0.2">
      <c r="A16" s="42">
        <v>2013</v>
      </c>
      <c r="B16" s="36">
        <v>0</v>
      </c>
      <c r="C16" s="36">
        <v>0</v>
      </c>
      <c r="D16" s="36">
        <v>2</v>
      </c>
      <c r="E16" s="36">
        <v>1</v>
      </c>
      <c r="F16" s="36">
        <v>2</v>
      </c>
      <c r="G16" s="36">
        <v>0</v>
      </c>
      <c r="H16" s="36">
        <v>1</v>
      </c>
      <c r="I16" s="36">
        <v>3</v>
      </c>
      <c r="J16" s="36">
        <v>0</v>
      </c>
      <c r="K16" s="36">
        <v>3</v>
      </c>
      <c r="L16" s="36">
        <v>0</v>
      </c>
      <c r="M16" s="36">
        <v>5</v>
      </c>
      <c r="N16" s="43">
        <f t="shared" si="1"/>
        <v>17</v>
      </c>
    </row>
    <row r="17" spans="1:27" s="1" customFormat="1" ht="24" customHeight="1" x14ac:dyDescent="0.2">
      <c r="A17" s="42">
        <v>2012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2</v>
      </c>
      <c r="I17" s="36">
        <v>10</v>
      </c>
      <c r="J17" s="36">
        <v>1</v>
      </c>
      <c r="K17" s="36">
        <v>0</v>
      </c>
      <c r="L17" s="36">
        <v>1</v>
      </c>
      <c r="M17" s="36">
        <v>1</v>
      </c>
      <c r="N17" s="43">
        <f t="shared" si="1"/>
        <v>15</v>
      </c>
    </row>
    <row r="18" spans="1:27" ht="24" customHeight="1" x14ac:dyDescent="0.2">
      <c r="A18" s="42">
        <v>2011</v>
      </c>
      <c r="B18" s="39">
        <v>0</v>
      </c>
      <c r="C18" s="39">
        <v>0</v>
      </c>
      <c r="D18" s="39">
        <v>0</v>
      </c>
      <c r="E18" s="39">
        <v>0</v>
      </c>
      <c r="F18" s="39">
        <v>0</v>
      </c>
      <c r="G18" s="39">
        <v>0</v>
      </c>
      <c r="H18" s="39">
        <v>0</v>
      </c>
      <c r="I18" s="39">
        <v>0</v>
      </c>
      <c r="J18" s="39">
        <v>2</v>
      </c>
      <c r="K18" s="39">
        <v>1</v>
      </c>
      <c r="L18" s="39">
        <v>0</v>
      </c>
      <c r="M18" s="39">
        <v>1</v>
      </c>
      <c r="N18" s="45">
        <f t="shared" si="1"/>
        <v>4</v>
      </c>
    </row>
    <row r="19" spans="1:27" ht="24" customHeight="1" x14ac:dyDescent="0.2">
      <c r="A19" s="42">
        <v>2010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43">
        <f t="shared" si="1"/>
        <v>0</v>
      </c>
    </row>
    <row r="20" spans="1:27" ht="24" customHeight="1" x14ac:dyDescent="0.2">
      <c r="A20" s="42">
        <v>2009</v>
      </c>
      <c r="B20" s="36">
        <v>0</v>
      </c>
      <c r="C20" s="36" t="s">
        <v>19</v>
      </c>
      <c r="D20" s="36">
        <v>1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43">
        <v>3</v>
      </c>
    </row>
    <row r="21" spans="1:27" ht="24" customHeight="1" thickBot="1" x14ac:dyDescent="0.25">
      <c r="M21" s="48" t="s">
        <v>42</v>
      </c>
      <c r="N21" s="49">
        <f>SUM(N5:N20)</f>
        <v>251</v>
      </c>
    </row>
    <row r="22" spans="1:27" ht="15" thickTop="1" x14ac:dyDescent="0.2"/>
    <row r="23" spans="1:27" x14ac:dyDescent="0.2">
      <c r="A23" s="35" t="s">
        <v>62</v>
      </c>
    </row>
    <row r="25" spans="1:27" s="62" customFormat="1" x14ac:dyDescent="0.2">
      <c r="A25" s="60" t="s">
        <v>44</v>
      </c>
      <c r="B25" s="47"/>
      <c r="C25" s="16"/>
      <c r="D25" s="16"/>
      <c r="E25" s="16"/>
      <c r="F25" s="47"/>
      <c r="G25" s="16"/>
      <c r="H25" s="47"/>
      <c r="I25" s="16"/>
      <c r="J25" s="16"/>
      <c r="K25" s="16"/>
      <c r="L25" s="47"/>
      <c r="M25" s="16"/>
      <c r="N25" s="47"/>
      <c r="O25" s="16"/>
      <c r="P25" s="16"/>
      <c r="Q25" s="16"/>
      <c r="R25" s="47"/>
      <c r="S25" s="16"/>
      <c r="T25" s="47"/>
      <c r="U25" s="16"/>
      <c r="V25" s="16"/>
      <c r="W25" s="16"/>
      <c r="X25" s="47"/>
      <c r="Y25" s="16"/>
      <c r="Z25" s="17"/>
      <c r="AA25" s="61"/>
    </row>
    <row r="26" spans="1:27" s="62" customFormat="1" x14ac:dyDescent="0.2">
      <c r="A26" s="83" t="s">
        <v>61</v>
      </c>
      <c r="B26" s="47"/>
      <c r="C26" s="16"/>
      <c r="D26" s="16"/>
      <c r="E26" s="16"/>
      <c r="F26" s="47"/>
      <c r="G26" s="16"/>
      <c r="H26" s="47"/>
      <c r="I26" s="16"/>
      <c r="J26" s="16"/>
      <c r="K26" s="16"/>
      <c r="L26" s="47"/>
      <c r="M26" s="16"/>
      <c r="N26" s="47"/>
      <c r="O26" s="16"/>
      <c r="P26" s="16"/>
      <c r="Q26" s="16"/>
      <c r="R26" s="47"/>
      <c r="S26" s="16"/>
      <c r="T26" s="47"/>
      <c r="U26" s="16"/>
      <c r="V26" s="16"/>
      <c r="W26" s="16"/>
      <c r="X26" s="47"/>
      <c r="Y26" s="16"/>
      <c r="Z26" s="17"/>
      <c r="AA26" s="61"/>
    </row>
    <row r="27" spans="1:27" s="62" customFormat="1" x14ac:dyDescent="0.2">
      <c r="A27" s="83" t="s">
        <v>21</v>
      </c>
      <c r="B27" s="41"/>
      <c r="C27" s="18"/>
      <c r="D27" s="18"/>
      <c r="E27" s="18"/>
      <c r="F27" s="41"/>
      <c r="G27" s="18"/>
      <c r="H27" s="41"/>
      <c r="I27" s="18"/>
      <c r="J27" s="18"/>
      <c r="K27" s="18"/>
      <c r="L27" s="41"/>
      <c r="M27" s="18"/>
      <c r="N27" s="41"/>
      <c r="O27" s="18"/>
      <c r="P27" s="18"/>
      <c r="Q27" s="18"/>
      <c r="R27" s="41"/>
      <c r="S27" s="18"/>
      <c r="T27" s="41"/>
      <c r="U27" s="18"/>
      <c r="V27" s="18"/>
      <c r="W27" s="18"/>
      <c r="X27" s="41"/>
      <c r="Y27" s="18"/>
      <c r="Z27" s="18"/>
      <c r="AA27" s="63"/>
    </row>
    <row r="28" spans="1:27" s="62" customFormat="1" x14ac:dyDescent="0.2">
      <c r="A28" s="83" t="s">
        <v>22</v>
      </c>
      <c r="B28" s="41"/>
      <c r="C28" s="18"/>
      <c r="D28" s="18"/>
      <c r="E28" s="18"/>
      <c r="F28" s="41"/>
      <c r="G28" s="18"/>
      <c r="H28" s="41"/>
      <c r="I28" s="18"/>
      <c r="J28" s="18"/>
      <c r="K28" s="18"/>
      <c r="L28" s="41"/>
      <c r="M28" s="18"/>
      <c r="N28" s="41"/>
      <c r="O28" s="18"/>
      <c r="P28" s="18"/>
      <c r="Q28" s="18"/>
      <c r="R28" s="41"/>
      <c r="S28" s="18"/>
      <c r="T28" s="41"/>
      <c r="U28" s="18"/>
      <c r="V28" s="18"/>
      <c r="W28" s="18"/>
      <c r="X28" s="41"/>
      <c r="Y28" s="18"/>
      <c r="Z28" s="18"/>
      <c r="AA28" s="63"/>
    </row>
  </sheetData>
  <mergeCells count="1">
    <mergeCell ref="A1:N1"/>
  </mergeCells>
  <printOptions horizontalCentered="1"/>
  <pageMargins left="0.2" right="0.2" top="0.5" bottom="0.5" header="0.3" footer="0.3"/>
  <pageSetup orientation="portrait" r:id="rId1"/>
  <ignoredErrors>
    <ignoredError sqref="N8:N11 N13:N19" formulaRange="1"/>
  </ignoredErrors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AA53"/>
  <sheetViews>
    <sheetView zoomScaleNormal="100" zoomScalePageLayoutView="110" workbookViewId="0">
      <selection activeCell="Z5" sqref="Z5"/>
    </sheetView>
  </sheetViews>
  <sheetFormatPr defaultColWidth="8.85546875" defaultRowHeight="12.75" x14ac:dyDescent="0.2"/>
  <cols>
    <col min="1" max="1" width="7.85546875" style="14" customWidth="1"/>
    <col min="2" max="2" width="3.85546875" style="75" customWidth="1"/>
    <col min="3" max="3" width="11.7109375" style="75" customWidth="1"/>
    <col min="4" max="4" width="3.85546875" style="75" customWidth="1"/>
    <col min="5" max="5" width="11.7109375" style="75" customWidth="1"/>
    <col min="6" max="6" width="3.85546875" style="75" customWidth="1"/>
    <col min="7" max="7" width="11.7109375" style="75" customWidth="1"/>
    <col min="8" max="8" width="3.85546875" style="75" customWidth="1"/>
    <col min="9" max="9" width="11.7109375" style="75" customWidth="1"/>
    <col min="10" max="10" width="3.85546875" style="75" customWidth="1"/>
    <col min="11" max="11" width="11.7109375" style="75" customWidth="1"/>
    <col min="12" max="12" width="3.85546875" style="75" customWidth="1"/>
    <col min="13" max="13" width="11.7109375" style="75" customWidth="1"/>
    <col min="14" max="14" width="3.85546875" style="75" customWidth="1"/>
    <col min="15" max="15" width="10.85546875" style="75" customWidth="1"/>
    <col min="16" max="16" width="3.85546875" style="75" customWidth="1"/>
    <col min="17" max="17" width="11.7109375" style="75" customWidth="1"/>
    <col min="18" max="18" width="3.85546875" style="75" customWidth="1"/>
    <col min="19" max="19" width="11.7109375" style="75" customWidth="1"/>
    <col min="20" max="20" width="3.85546875" style="75" customWidth="1"/>
    <col min="21" max="21" width="11.7109375" style="75" customWidth="1"/>
    <col min="22" max="22" width="3.85546875" style="75" customWidth="1"/>
    <col min="23" max="23" width="11.7109375" style="75" customWidth="1"/>
    <col min="24" max="24" width="3.85546875" style="75" customWidth="1"/>
    <col min="25" max="25" width="11.7109375" style="75" customWidth="1"/>
    <col min="26" max="26" width="7.85546875" style="75" customWidth="1"/>
    <col min="27" max="27" width="14.42578125" style="77" customWidth="1"/>
  </cols>
  <sheetData>
    <row r="1" spans="1:27" s="4" customFormat="1" ht="35.1" customHeight="1" x14ac:dyDescent="0.2">
      <c r="A1" s="97" t="s">
        <v>69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97"/>
      <c r="P1" s="97"/>
      <c r="Q1" s="97"/>
      <c r="R1" s="97"/>
      <c r="S1" s="97"/>
      <c r="T1" s="97"/>
      <c r="U1" s="97"/>
      <c r="V1" s="97"/>
      <c r="W1" s="97"/>
      <c r="X1" s="97"/>
      <c r="Y1" s="97"/>
      <c r="Z1" s="97"/>
      <c r="AA1" s="97"/>
    </row>
    <row r="2" spans="1:27" s="14" customFormat="1" ht="20.25" customHeight="1" x14ac:dyDescent="0.2">
      <c r="B2" s="94" t="s">
        <v>45</v>
      </c>
      <c r="C2" s="95"/>
      <c r="D2" s="98" t="s">
        <v>46</v>
      </c>
      <c r="E2" s="99"/>
      <c r="F2" s="94" t="s">
        <v>47</v>
      </c>
      <c r="G2" s="95"/>
      <c r="H2" s="94" t="s">
        <v>48</v>
      </c>
      <c r="I2" s="95"/>
      <c r="J2" s="98" t="s">
        <v>5</v>
      </c>
      <c r="K2" s="99"/>
      <c r="L2" s="94" t="s">
        <v>49</v>
      </c>
      <c r="M2" s="95"/>
      <c r="N2" s="94" t="s">
        <v>50</v>
      </c>
      <c r="O2" s="95"/>
      <c r="P2" s="98" t="s">
        <v>51</v>
      </c>
      <c r="Q2" s="99"/>
      <c r="R2" s="94" t="s">
        <v>52</v>
      </c>
      <c r="S2" s="95"/>
      <c r="T2" s="94" t="s">
        <v>53</v>
      </c>
      <c r="U2" s="95"/>
      <c r="V2" s="94" t="s">
        <v>54</v>
      </c>
      <c r="W2" s="95"/>
      <c r="X2" s="98" t="s">
        <v>55</v>
      </c>
      <c r="Y2" s="99"/>
      <c r="Z2" s="86" t="s">
        <v>36</v>
      </c>
      <c r="AA2" s="100" t="s">
        <v>35</v>
      </c>
    </row>
    <row r="3" spans="1:27" s="4" customFormat="1" ht="24" customHeight="1" x14ac:dyDescent="0.2">
      <c r="A3" s="55" t="s">
        <v>0</v>
      </c>
      <c r="B3" s="51" t="s">
        <v>38</v>
      </c>
      <c r="C3" s="53" t="s">
        <v>34</v>
      </c>
      <c r="D3" s="54" t="s">
        <v>38</v>
      </c>
      <c r="E3" s="53" t="s">
        <v>34</v>
      </c>
      <c r="F3" s="51" t="s">
        <v>38</v>
      </c>
      <c r="G3" s="53" t="s">
        <v>34</v>
      </c>
      <c r="H3" s="54" t="s">
        <v>38</v>
      </c>
      <c r="I3" s="53" t="s">
        <v>34</v>
      </c>
      <c r="J3" s="51" t="s">
        <v>38</v>
      </c>
      <c r="K3" s="53" t="s">
        <v>34</v>
      </c>
      <c r="L3" s="54" t="s">
        <v>38</v>
      </c>
      <c r="M3" s="53" t="s">
        <v>34</v>
      </c>
      <c r="N3" s="51" t="s">
        <v>38</v>
      </c>
      <c r="O3" s="53" t="s">
        <v>34</v>
      </c>
      <c r="P3" s="54" t="s">
        <v>38</v>
      </c>
      <c r="Q3" s="53" t="s">
        <v>34</v>
      </c>
      <c r="R3" s="51" t="s">
        <v>38</v>
      </c>
      <c r="S3" s="53" t="s">
        <v>34</v>
      </c>
      <c r="T3" s="54" t="s">
        <v>38</v>
      </c>
      <c r="U3" s="53" t="s">
        <v>34</v>
      </c>
      <c r="V3" s="51" t="s">
        <v>38</v>
      </c>
      <c r="W3" s="53" t="s">
        <v>34</v>
      </c>
      <c r="X3" s="54" t="s">
        <v>38</v>
      </c>
      <c r="Y3" s="53" t="s">
        <v>34</v>
      </c>
      <c r="Z3" s="87"/>
      <c r="AA3" s="101"/>
    </row>
    <row r="4" spans="1:27" s="4" customFormat="1" ht="26.25" customHeight="1" x14ac:dyDescent="0.2">
      <c r="A4" s="84">
        <v>2026</v>
      </c>
      <c r="B4" s="5">
        <v>54</v>
      </c>
      <c r="C4" s="11">
        <v>11272018</v>
      </c>
      <c r="D4" s="5"/>
      <c r="E4" s="11"/>
      <c r="F4" s="10"/>
      <c r="G4" s="11"/>
      <c r="H4" s="5"/>
      <c r="I4" s="11"/>
      <c r="J4" s="10"/>
      <c r="K4" s="11"/>
      <c r="L4" s="5"/>
      <c r="M4" s="11"/>
      <c r="N4" s="10"/>
      <c r="O4" s="11"/>
      <c r="P4" s="5"/>
      <c r="Q4" s="11"/>
      <c r="R4" s="10"/>
      <c r="S4" s="11"/>
      <c r="T4" s="5"/>
      <c r="U4" s="11"/>
      <c r="V4" s="10"/>
      <c r="W4" s="11"/>
      <c r="X4" s="5"/>
      <c r="Y4" s="11"/>
      <c r="Z4" s="24">
        <f>SUM(B4,D4,F4,H4,J4,L4,N4,P4,R4,T4,V4,X4)</f>
        <v>54</v>
      </c>
      <c r="AA4" s="24">
        <f>SUM(C4,E4,G4,I4,K4,M4,O4,Q4,S4,U4,W4,Y4)</f>
        <v>11272018</v>
      </c>
    </row>
    <row r="5" spans="1:27" s="4" customFormat="1" ht="26.25" customHeight="1" x14ac:dyDescent="0.2">
      <c r="A5" s="84">
        <v>2025</v>
      </c>
      <c r="B5" s="5">
        <v>67</v>
      </c>
      <c r="C5" s="11">
        <v>13823224</v>
      </c>
      <c r="D5" s="5">
        <v>97</v>
      </c>
      <c r="E5" s="11">
        <v>19691916</v>
      </c>
      <c r="F5" s="10">
        <v>76</v>
      </c>
      <c r="G5" s="11">
        <v>17896344</v>
      </c>
      <c r="H5" s="5">
        <v>72</v>
      </c>
      <c r="I5" s="11">
        <v>15994965</v>
      </c>
      <c r="J5" s="10">
        <v>83</v>
      </c>
      <c r="K5" s="11">
        <v>16567825</v>
      </c>
      <c r="L5" s="5">
        <v>106</v>
      </c>
      <c r="M5" s="11">
        <v>21754942</v>
      </c>
      <c r="N5" s="10">
        <v>65</v>
      </c>
      <c r="O5" s="11">
        <v>12809527</v>
      </c>
      <c r="P5" s="5">
        <v>68</v>
      </c>
      <c r="Q5" s="11">
        <v>13634984</v>
      </c>
      <c r="R5" s="10">
        <v>49</v>
      </c>
      <c r="S5" s="11">
        <v>11017674</v>
      </c>
      <c r="T5" s="5">
        <v>48</v>
      </c>
      <c r="U5" s="11">
        <v>10986403</v>
      </c>
      <c r="V5" s="10">
        <v>33</v>
      </c>
      <c r="W5" s="11">
        <v>8786037</v>
      </c>
      <c r="X5" s="5">
        <v>54</v>
      </c>
      <c r="Y5" s="11">
        <v>12408227</v>
      </c>
      <c r="Z5" s="24">
        <f>SUM(B5,D5,F5,H5,J5,L5,N5,P5,R5,T5,V5,X2)</f>
        <v>764</v>
      </c>
      <c r="AA5" s="24">
        <f>SUM(C5,E5,G5,I5,K5,M5,O5,Q5,S5,U5,W5,Y2)</f>
        <v>162963841</v>
      </c>
    </row>
    <row r="6" spans="1:27" s="4" customFormat="1" ht="26.25" customHeight="1" x14ac:dyDescent="0.2">
      <c r="A6" s="84">
        <v>2024</v>
      </c>
      <c r="B6" s="5">
        <v>86</v>
      </c>
      <c r="C6" s="11">
        <v>19810691</v>
      </c>
      <c r="D6" s="5">
        <v>74</v>
      </c>
      <c r="E6" s="11">
        <v>14293100</v>
      </c>
      <c r="F6" s="10">
        <v>56</v>
      </c>
      <c r="G6" s="11">
        <v>12589605</v>
      </c>
      <c r="H6" s="5">
        <v>90</v>
      </c>
      <c r="I6" s="11">
        <v>18565567</v>
      </c>
      <c r="J6" s="10">
        <v>106</v>
      </c>
      <c r="K6" s="11">
        <v>21093579</v>
      </c>
      <c r="L6" s="5">
        <v>110</v>
      </c>
      <c r="M6" s="11">
        <v>22199766</v>
      </c>
      <c r="N6" s="10">
        <v>76</v>
      </c>
      <c r="O6" s="11">
        <v>15843882</v>
      </c>
      <c r="P6" s="5">
        <v>55</v>
      </c>
      <c r="Q6" s="11">
        <v>11969314</v>
      </c>
      <c r="R6" s="10">
        <v>78</v>
      </c>
      <c r="S6" s="11">
        <v>15444771</v>
      </c>
      <c r="T6" s="5">
        <v>80</v>
      </c>
      <c r="U6" s="11">
        <v>18065143</v>
      </c>
      <c r="V6" s="10">
        <v>85</v>
      </c>
      <c r="W6" s="11">
        <v>16436028</v>
      </c>
      <c r="X6" s="5">
        <v>71</v>
      </c>
      <c r="Y6" s="11">
        <v>15919130</v>
      </c>
      <c r="Z6" s="9">
        <f>SUM(B6+D6+F6+H6+J6+L6+N6+P6+R6+T6+V6+X6)</f>
        <v>967</v>
      </c>
      <c r="AA6" s="21">
        <f>SUM(C6,E6,G6,I6,K6,M6,O6,Q6,S6,U6,W6,Y6)</f>
        <v>202230576</v>
      </c>
    </row>
    <row r="7" spans="1:27" s="4" customFormat="1" ht="26.25" customHeight="1" x14ac:dyDescent="0.2">
      <c r="A7" s="15">
        <v>2023</v>
      </c>
      <c r="B7" s="10">
        <v>43</v>
      </c>
      <c r="C7" s="11">
        <v>8951141</v>
      </c>
      <c r="D7" s="5">
        <v>46</v>
      </c>
      <c r="E7" s="11">
        <v>8364417</v>
      </c>
      <c r="F7" s="10">
        <v>95</v>
      </c>
      <c r="G7" s="11">
        <v>18546684</v>
      </c>
      <c r="H7" s="10">
        <v>81</v>
      </c>
      <c r="I7" s="11">
        <v>16119653</v>
      </c>
      <c r="J7" s="10">
        <v>49</v>
      </c>
      <c r="K7" s="11">
        <v>11770748</v>
      </c>
      <c r="L7" s="5">
        <v>80</v>
      </c>
      <c r="M7" s="11">
        <v>16828225</v>
      </c>
      <c r="N7" s="10">
        <v>97</v>
      </c>
      <c r="O7" s="11">
        <v>22126100</v>
      </c>
      <c r="P7" s="5">
        <v>135</v>
      </c>
      <c r="Q7" s="11">
        <v>29627438</v>
      </c>
      <c r="R7" s="10">
        <v>85</v>
      </c>
      <c r="S7" s="11">
        <v>16611296</v>
      </c>
      <c r="T7" s="5">
        <v>78</v>
      </c>
      <c r="U7" s="11">
        <v>17548489</v>
      </c>
      <c r="V7" s="10">
        <v>98</v>
      </c>
      <c r="W7" s="11">
        <v>20209796</v>
      </c>
      <c r="X7" s="5">
        <v>79</v>
      </c>
      <c r="Y7" s="11">
        <v>17799580</v>
      </c>
      <c r="Z7" s="9">
        <f>SUM(B7,D7,F7,H7,J7,L7,N7,P7,R7,T7,V7,X7)</f>
        <v>966</v>
      </c>
      <c r="AA7" s="21">
        <f>SUM(C7,E7,G7,I7,K7,M7,O7,Q7,S7,U7,W7,Y7)</f>
        <v>204503567</v>
      </c>
    </row>
    <row r="8" spans="1:27" s="4" customFormat="1" ht="26.25" customHeight="1" x14ac:dyDescent="0.2">
      <c r="A8" s="15">
        <v>2022</v>
      </c>
      <c r="B8" s="10">
        <v>58</v>
      </c>
      <c r="C8" s="11">
        <v>13987835</v>
      </c>
      <c r="D8" s="5">
        <v>87</v>
      </c>
      <c r="E8" s="11">
        <v>17286329</v>
      </c>
      <c r="F8" s="10">
        <v>89</v>
      </c>
      <c r="G8" s="11">
        <v>20420088</v>
      </c>
      <c r="H8" s="5">
        <v>79</v>
      </c>
      <c r="I8" s="11">
        <v>16601056</v>
      </c>
      <c r="J8" s="10">
        <v>72</v>
      </c>
      <c r="K8" s="11">
        <v>16854712</v>
      </c>
      <c r="L8" s="5">
        <v>63</v>
      </c>
      <c r="M8" s="11">
        <v>13272815</v>
      </c>
      <c r="N8" s="10">
        <v>49</v>
      </c>
      <c r="O8" s="11">
        <v>12363155</v>
      </c>
      <c r="P8" s="5">
        <v>47</v>
      </c>
      <c r="Q8" s="11">
        <v>11311595</v>
      </c>
      <c r="R8" s="10">
        <v>28</v>
      </c>
      <c r="S8" s="11">
        <v>6215097</v>
      </c>
      <c r="T8" s="5">
        <v>29</v>
      </c>
      <c r="U8" s="11">
        <v>6499993</v>
      </c>
      <c r="V8" s="10">
        <v>19</v>
      </c>
      <c r="W8" s="11">
        <v>5282199</v>
      </c>
      <c r="X8" s="5">
        <v>16</v>
      </c>
      <c r="Y8" s="11">
        <v>4643572</v>
      </c>
      <c r="Z8" s="9">
        <f t="shared" ref="Z8" si="0">SUM(B8,D8,F8,H8,J8,L8,N8,P8,R8,T8,V8,X8)</f>
        <v>636</v>
      </c>
      <c r="AA8" s="21">
        <f>SUM(C8,E8,G8,I8,K8,M8,O8,Q8,S8,U8,W8,Y8)</f>
        <v>144738446</v>
      </c>
    </row>
    <row r="9" spans="1:27" s="7" customFormat="1" ht="26.25" customHeight="1" x14ac:dyDescent="0.2">
      <c r="A9" s="15">
        <v>2021</v>
      </c>
      <c r="B9" s="12">
        <v>93</v>
      </c>
      <c r="C9" s="11">
        <v>20705790</v>
      </c>
      <c r="D9" s="6">
        <v>92</v>
      </c>
      <c r="E9" s="11">
        <v>20757232</v>
      </c>
      <c r="F9" s="12">
        <v>109</v>
      </c>
      <c r="G9" s="11">
        <v>23665172</v>
      </c>
      <c r="H9" s="6">
        <v>197</v>
      </c>
      <c r="I9" s="11">
        <v>44456494</v>
      </c>
      <c r="J9" s="12">
        <v>100</v>
      </c>
      <c r="K9" s="11">
        <v>22367331</v>
      </c>
      <c r="L9" s="6">
        <v>70</v>
      </c>
      <c r="M9" s="11">
        <v>15463704</v>
      </c>
      <c r="N9" s="12">
        <v>61</v>
      </c>
      <c r="O9" s="11">
        <v>12573019</v>
      </c>
      <c r="P9" s="6">
        <v>61</v>
      </c>
      <c r="Q9" s="11">
        <v>15587915</v>
      </c>
      <c r="R9" s="12">
        <v>88</v>
      </c>
      <c r="S9" s="11">
        <v>18665574</v>
      </c>
      <c r="T9" s="6">
        <v>55</v>
      </c>
      <c r="U9" s="11">
        <v>12439017</v>
      </c>
      <c r="V9" s="12">
        <v>56</v>
      </c>
      <c r="W9" s="11">
        <v>11864637</v>
      </c>
      <c r="X9" s="6">
        <v>72</v>
      </c>
      <c r="Y9" s="11">
        <v>14154871</v>
      </c>
      <c r="Z9" s="9">
        <f t="shared" ref="Z9:AA23" si="1">SUM(B9,D9,F9,H9,J9,L9,N9,P9,R9,T9,V9,X9)</f>
        <v>1054</v>
      </c>
      <c r="AA9" s="21">
        <f t="shared" si="1"/>
        <v>232700756</v>
      </c>
    </row>
    <row r="10" spans="1:27" s="4" customFormat="1" ht="26.25" customHeight="1" x14ac:dyDescent="0.2">
      <c r="A10" s="15">
        <v>2020</v>
      </c>
      <c r="B10" s="10">
        <v>55</v>
      </c>
      <c r="C10" s="11">
        <v>11069456</v>
      </c>
      <c r="D10" s="5">
        <v>81</v>
      </c>
      <c r="E10" s="11">
        <v>16930623</v>
      </c>
      <c r="F10" s="10">
        <v>51</v>
      </c>
      <c r="G10" s="11">
        <v>9882547</v>
      </c>
      <c r="H10" s="5">
        <v>66</v>
      </c>
      <c r="I10" s="11">
        <v>13248557</v>
      </c>
      <c r="J10" s="10">
        <v>58</v>
      </c>
      <c r="K10" s="11">
        <v>12414265</v>
      </c>
      <c r="L10" s="5">
        <v>68</v>
      </c>
      <c r="M10" s="11">
        <v>15092575</v>
      </c>
      <c r="N10" s="10">
        <v>89</v>
      </c>
      <c r="O10" s="11">
        <v>18183207</v>
      </c>
      <c r="P10" s="5">
        <v>107</v>
      </c>
      <c r="Q10" s="11">
        <v>21528528</v>
      </c>
      <c r="R10" s="10">
        <v>133</v>
      </c>
      <c r="S10" s="11">
        <v>23774749</v>
      </c>
      <c r="T10" s="5">
        <v>45</v>
      </c>
      <c r="U10" s="11">
        <v>8911655</v>
      </c>
      <c r="V10" s="10">
        <v>78</v>
      </c>
      <c r="W10" s="11">
        <v>15561978</v>
      </c>
      <c r="X10" s="5">
        <v>70</v>
      </c>
      <c r="Y10" s="11">
        <v>14230118</v>
      </c>
      <c r="Z10" s="9">
        <f t="shared" si="1"/>
        <v>901</v>
      </c>
      <c r="AA10" s="21">
        <f t="shared" si="1"/>
        <v>180828258</v>
      </c>
    </row>
    <row r="11" spans="1:27" s="4" customFormat="1" ht="26.25" customHeight="1" x14ac:dyDescent="0.2">
      <c r="A11" s="15">
        <v>2019</v>
      </c>
      <c r="B11" s="13">
        <v>26</v>
      </c>
      <c r="C11" s="11">
        <v>5306923</v>
      </c>
      <c r="D11" s="8">
        <v>24</v>
      </c>
      <c r="E11" s="11">
        <v>5624194</v>
      </c>
      <c r="F11" s="13">
        <v>30</v>
      </c>
      <c r="G11" s="11">
        <v>7013884</v>
      </c>
      <c r="H11" s="8">
        <v>58</v>
      </c>
      <c r="I11" s="11">
        <v>12581586</v>
      </c>
      <c r="J11" s="13">
        <v>32</v>
      </c>
      <c r="K11" s="11">
        <v>7191116</v>
      </c>
      <c r="L11" s="8">
        <v>57</v>
      </c>
      <c r="M11" s="11">
        <v>10311074</v>
      </c>
      <c r="N11" s="13">
        <v>77</v>
      </c>
      <c r="O11" s="11">
        <v>13744441</v>
      </c>
      <c r="P11" s="8">
        <v>44</v>
      </c>
      <c r="Q11" s="11">
        <v>8678699</v>
      </c>
      <c r="R11" s="13">
        <v>42</v>
      </c>
      <c r="S11" s="11">
        <v>8726757</v>
      </c>
      <c r="T11" s="8">
        <v>43</v>
      </c>
      <c r="U11" s="11">
        <v>8891602</v>
      </c>
      <c r="V11" s="13">
        <v>22</v>
      </c>
      <c r="W11" s="11">
        <v>5021689</v>
      </c>
      <c r="X11" s="8">
        <v>51</v>
      </c>
      <c r="Y11" s="11">
        <v>11523286</v>
      </c>
      <c r="Z11" s="9">
        <f t="shared" si="1"/>
        <v>506</v>
      </c>
      <c r="AA11" s="21">
        <f t="shared" si="1"/>
        <v>104615251</v>
      </c>
    </row>
    <row r="12" spans="1:27" s="7" customFormat="1" ht="26.25" customHeight="1" x14ac:dyDescent="0.2">
      <c r="A12" s="15">
        <v>2018</v>
      </c>
      <c r="B12" s="10">
        <v>51</v>
      </c>
      <c r="C12" s="11">
        <v>10808256</v>
      </c>
      <c r="D12" s="5">
        <v>54</v>
      </c>
      <c r="E12" s="11">
        <v>11882002</v>
      </c>
      <c r="F12" s="10">
        <v>55</v>
      </c>
      <c r="G12" s="11">
        <v>12368218</v>
      </c>
      <c r="H12" s="5">
        <v>32</v>
      </c>
      <c r="I12" s="11">
        <v>7488202</v>
      </c>
      <c r="J12" s="10">
        <v>39</v>
      </c>
      <c r="K12" s="11">
        <v>9108673</v>
      </c>
      <c r="L12" s="5">
        <v>69</v>
      </c>
      <c r="M12" s="11">
        <v>13592520</v>
      </c>
      <c r="N12" s="10">
        <v>39</v>
      </c>
      <c r="O12" s="11">
        <v>8488128</v>
      </c>
      <c r="P12" s="5">
        <v>54</v>
      </c>
      <c r="Q12" s="11">
        <v>12006478</v>
      </c>
      <c r="R12" s="10">
        <v>25</v>
      </c>
      <c r="S12" s="11">
        <v>5891941</v>
      </c>
      <c r="T12" s="5">
        <v>29</v>
      </c>
      <c r="U12" s="11">
        <v>5838850</v>
      </c>
      <c r="V12" s="10">
        <v>34</v>
      </c>
      <c r="W12" s="11">
        <v>7347201</v>
      </c>
      <c r="X12" s="5">
        <v>16</v>
      </c>
      <c r="Y12" s="11">
        <v>3321046</v>
      </c>
      <c r="Z12" s="9">
        <f t="shared" si="1"/>
        <v>497</v>
      </c>
      <c r="AA12" s="21">
        <f t="shared" si="1"/>
        <v>108141515</v>
      </c>
    </row>
    <row r="13" spans="1:27" s="4" customFormat="1" ht="26.25" customHeight="1" x14ac:dyDescent="0.2">
      <c r="A13" s="15">
        <v>2017</v>
      </c>
      <c r="B13" s="13">
        <v>46</v>
      </c>
      <c r="C13" s="11">
        <v>9484502</v>
      </c>
      <c r="D13" s="8">
        <v>53</v>
      </c>
      <c r="E13" s="11">
        <v>11684209</v>
      </c>
      <c r="F13" s="13">
        <v>44</v>
      </c>
      <c r="G13" s="11">
        <v>9983046</v>
      </c>
      <c r="H13" s="8">
        <v>31</v>
      </c>
      <c r="I13" s="11">
        <v>6393882</v>
      </c>
      <c r="J13" s="13">
        <v>38</v>
      </c>
      <c r="K13" s="11">
        <v>8254666</v>
      </c>
      <c r="L13" s="8">
        <v>32</v>
      </c>
      <c r="M13" s="11">
        <v>7020963</v>
      </c>
      <c r="N13" s="13">
        <v>24</v>
      </c>
      <c r="O13" s="11">
        <v>5911057</v>
      </c>
      <c r="P13" s="8">
        <v>25</v>
      </c>
      <c r="Q13" s="11">
        <v>5872094</v>
      </c>
      <c r="R13" s="13">
        <v>39</v>
      </c>
      <c r="S13" s="11">
        <v>9217368</v>
      </c>
      <c r="T13" s="8">
        <v>27</v>
      </c>
      <c r="U13" s="11">
        <v>5977083</v>
      </c>
      <c r="V13" s="13">
        <v>52</v>
      </c>
      <c r="W13" s="11">
        <v>11608329</v>
      </c>
      <c r="X13" s="8">
        <v>44</v>
      </c>
      <c r="Y13" s="11">
        <v>9957394</v>
      </c>
      <c r="Z13" s="9">
        <f t="shared" si="1"/>
        <v>455</v>
      </c>
      <c r="AA13" s="21">
        <f t="shared" si="1"/>
        <v>101364593</v>
      </c>
    </row>
    <row r="14" spans="1:27" s="4" customFormat="1" ht="26.25" customHeight="1" x14ac:dyDescent="0.2">
      <c r="A14" s="15">
        <v>2016</v>
      </c>
      <c r="B14" s="10">
        <v>47</v>
      </c>
      <c r="C14" s="11">
        <v>9571674</v>
      </c>
      <c r="D14" s="5">
        <v>67</v>
      </c>
      <c r="E14" s="11">
        <v>14124068</v>
      </c>
      <c r="F14" s="10">
        <v>46</v>
      </c>
      <c r="G14" s="11">
        <v>10261182</v>
      </c>
      <c r="H14" s="5">
        <v>50</v>
      </c>
      <c r="I14" s="11">
        <v>9879443</v>
      </c>
      <c r="J14" s="10">
        <v>39</v>
      </c>
      <c r="K14" s="11">
        <v>8098448</v>
      </c>
      <c r="L14" s="5">
        <v>78</v>
      </c>
      <c r="M14" s="11">
        <v>16584560</v>
      </c>
      <c r="N14" s="10">
        <v>34</v>
      </c>
      <c r="O14" s="11">
        <v>7111974</v>
      </c>
      <c r="P14" s="5">
        <v>54</v>
      </c>
      <c r="Q14" s="11">
        <v>10586033</v>
      </c>
      <c r="R14" s="10">
        <v>37</v>
      </c>
      <c r="S14" s="11">
        <v>7176899</v>
      </c>
      <c r="T14" s="5">
        <v>24</v>
      </c>
      <c r="U14" s="11">
        <v>5188892</v>
      </c>
      <c r="V14" s="10">
        <v>53</v>
      </c>
      <c r="W14" s="11">
        <v>10558343</v>
      </c>
      <c r="X14" s="5">
        <v>39</v>
      </c>
      <c r="Y14" s="11">
        <v>8935534</v>
      </c>
      <c r="Z14" s="9">
        <f t="shared" si="1"/>
        <v>568</v>
      </c>
      <c r="AA14" s="21">
        <f t="shared" si="1"/>
        <v>118077050</v>
      </c>
    </row>
    <row r="15" spans="1:27" s="4" customFormat="1" ht="26.25" customHeight="1" x14ac:dyDescent="0.2">
      <c r="A15" s="15">
        <v>2015</v>
      </c>
      <c r="B15" s="10">
        <v>21</v>
      </c>
      <c r="C15" s="11">
        <v>4338273</v>
      </c>
      <c r="D15" s="5">
        <v>16</v>
      </c>
      <c r="E15" s="11">
        <v>3512529</v>
      </c>
      <c r="F15" s="10">
        <v>39</v>
      </c>
      <c r="G15" s="11">
        <v>8180576</v>
      </c>
      <c r="H15" s="5">
        <v>48</v>
      </c>
      <c r="I15" s="11">
        <v>10426811</v>
      </c>
      <c r="J15" s="10">
        <v>52</v>
      </c>
      <c r="K15" s="11">
        <v>10443147</v>
      </c>
      <c r="L15" s="5">
        <v>57</v>
      </c>
      <c r="M15" s="11">
        <v>12408749</v>
      </c>
      <c r="N15" s="10">
        <v>42</v>
      </c>
      <c r="O15" s="11">
        <v>9018851</v>
      </c>
      <c r="P15" s="5">
        <v>31</v>
      </c>
      <c r="Q15" s="11">
        <v>7542692</v>
      </c>
      <c r="R15" s="10">
        <v>25</v>
      </c>
      <c r="S15" s="11">
        <v>4887350</v>
      </c>
      <c r="T15" s="5">
        <v>30</v>
      </c>
      <c r="U15" s="11">
        <v>6769607</v>
      </c>
      <c r="V15" s="10">
        <v>41</v>
      </c>
      <c r="W15" s="11">
        <v>8734490</v>
      </c>
      <c r="X15" s="5">
        <v>46</v>
      </c>
      <c r="Y15" s="11">
        <v>10206056</v>
      </c>
      <c r="Z15" s="9">
        <f t="shared" si="1"/>
        <v>448</v>
      </c>
      <c r="AA15" s="21">
        <f t="shared" si="1"/>
        <v>96469131</v>
      </c>
    </row>
    <row r="16" spans="1:27" s="4" customFormat="1" ht="26.25" customHeight="1" x14ac:dyDescent="0.2">
      <c r="A16" s="15">
        <v>2014</v>
      </c>
      <c r="B16" s="10">
        <v>40</v>
      </c>
      <c r="C16" s="11">
        <v>8105237</v>
      </c>
      <c r="D16" s="5">
        <v>59</v>
      </c>
      <c r="E16" s="11">
        <v>11060267</v>
      </c>
      <c r="F16" s="10">
        <v>45</v>
      </c>
      <c r="G16" s="11">
        <v>8538428</v>
      </c>
      <c r="H16" s="5">
        <v>49</v>
      </c>
      <c r="I16" s="11">
        <v>10156701</v>
      </c>
      <c r="J16" s="10">
        <v>60</v>
      </c>
      <c r="K16" s="11">
        <v>12789126</v>
      </c>
      <c r="L16" s="5">
        <v>38</v>
      </c>
      <c r="M16" s="11">
        <v>7503326</v>
      </c>
      <c r="N16" s="10">
        <v>32</v>
      </c>
      <c r="O16" s="11">
        <v>6669077</v>
      </c>
      <c r="P16" s="5">
        <v>34</v>
      </c>
      <c r="Q16" s="11">
        <v>8208081</v>
      </c>
      <c r="R16" s="10">
        <v>59</v>
      </c>
      <c r="S16" s="11">
        <v>11302613</v>
      </c>
      <c r="T16" s="5">
        <v>16</v>
      </c>
      <c r="U16" s="11">
        <v>3719567</v>
      </c>
      <c r="V16" s="10">
        <v>24</v>
      </c>
      <c r="W16" s="11">
        <v>5242380</v>
      </c>
      <c r="X16" s="5">
        <v>23</v>
      </c>
      <c r="Y16" s="11">
        <v>4560211</v>
      </c>
      <c r="Z16" s="9">
        <f t="shared" si="1"/>
        <v>479</v>
      </c>
      <c r="AA16" s="21">
        <f t="shared" si="1"/>
        <v>97855014</v>
      </c>
    </row>
    <row r="17" spans="1:27" s="4" customFormat="1" ht="26.25" customHeight="1" x14ac:dyDescent="0.2">
      <c r="A17" s="15">
        <v>2013</v>
      </c>
      <c r="B17" s="10">
        <v>50</v>
      </c>
      <c r="C17" s="11">
        <v>10971968</v>
      </c>
      <c r="D17" s="64">
        <v>31</v>
      </c>
      <c r="E17" s="11">
        <v>6009381</v>
      </c>
      <c r="F17" s="10">
        <v>53</v>
      </c>
      <c r="G17" s="11">
        <v>10246819</v>
      </c>
      <c r="H17" s="64">
        <v>67</v>
      </c>
      <c r="I17" s="11">
        <v>12792230</v>
      </c>
      <c r="J17" s="5">
        <v>45</v>
      </c>
      <c r="K17" s="11">
        <v>8903034</v>
      </c>
      <c r="L17" s="64">
        <v>47</v>
      </c>
      <c r="M17" s="11">
        <v>8646412</v>
      </c>
      <c r="N17" s="5">
        <v>31</v>
      </c>
      <c r="O17" s="11">
        <v>6504384</v>
      </c>
      <c r="P17" s="64">
        <v>24</v>
      </c>
      <c r="Q17" s="11">
        <v>4960636</v>
      </c>
      <c r="R17" s="5">
        <v>31</v>
      </c>
      <c r="S17" s="11">
        <v>6581812</v>
      </c>
      <c r="T17" s="64">
        <v>36</v>
      </c>
      <c r="U17" s="11">
        <v>7674644</v>
      </c>
      <c r="V17" s="5">
        <v>35</v>
      </c>
      <c r="W17" s="11">
        <v>7147989</v>
      </c>
      <c r="X17" s="64">
        <v>29</v>
      </c>
      <c r="Y17" s="11">
        <v>5652322</v>
      </c>
      <c r="Z17" s="9">
        <f t="shared" si="1"/>
        <v>479</v>
      </c>
      <c r="AA17" s="21">
        <f t="shared" si="1"/>
        <v>96091631</v>
      </c>
    </row>
    <row r="18" spans="1:27" s="4" customFormat="1" ht="26.25" customHeight="1" x14ac:dyDescent="0.2">
      <c r="A18" s="15">
        <v>2012</v>
      </c>
      <c r="B18" s="10">
        <v>19</v>
      </c>
      <c r="C18" s="11">
        <v>3397533</v>
      </c>
      <c r="D18" s="64">
        <v>19</v>
      </c>
      <c r="E18" s="11">
        <v>2787318</v>
      </c>
      <c r="F18" s="10">
        <v>44</v>
      </c>
      <c r="G18" s="11">
        <v>8639702</v>
      </c>
      <c r="H18" s="64">
        <v>46</v>
      </c>
      <c r="I18" s="11">
        <v>7688422</v>
      </c>
      <c r="J18" s="5">
        <v>38</v>
      </c>
      <c r="K18" s="11">
        <v>7353094</v>
      </c>
      <c r="L18" s="64">
        <v>46</v>
      </c>
      <c r="M18" s="11">
        <v>8514735</v>
      </c>
      <c r="N18" s="5">
        <v>46</v>
      </c>
      <c r="O18" s="11">
        <v>7457754</v>
      </c>
      <c r="P18" s="64">
        <v>48</v>
      </c>
      <c r="Q18" s="11">
        <v>8793406</v>
      </c>
      <c r="R18" s="5">
        <v>26</v>
      </c>
      <c r="S18" s="11">
        <v>4599448</v>
      </c>
      <c r="T18" s="64">
        <v>37</v>
      </c>
      <c r="U18" s="11">
        <v>8207694</v>
      </c>
      <c r="V18" s="5">
        <v>22</v>
      </c>
      <c r="W18" s="11">
        <v>4495592</v>
      </c>
      <c r="X18" s="64">
        <v>26</v>
      </c>
      <c r="Y18" s="11">
        <v>4995790</v>
      </c>
      <c r="Z18" s="9">
        <f t="shared" si="1"/>
        <v>417</v>
      </c>
      <c r="AA18" s="21">
        <f t="shared" si="1"/>
        <v>76930488</v>
      </c>
    </row>
    <row r="19" spans="1:27" s="4" customFormat="1" ht="26.25" customHeight="1" x14ac:dyDescent="0.2">
      <c r="A19" s="15">
        <v>2011</v>
      </c>
      <c r="B19" s="12">
        <v>5</v>
      </c>
      <c r="C19" s="11">
        <v>1366984</v>
      </c>
      <c r="D19" s="65">
        <v>20</v>
      </c>
      <c r="E19" s="11">
        <v>3804690</v>
      </c>
      <c r="F19" s="12">
        <v>32</v>
      </c>
      <c r="G19" s="11">
        <v>5349379</v>
      </c>
      <c r="H19" s="65">
        <v>44</v>
      </c>
      <c r="I19" s="11">
        <v>7032522</v>
      </c>
      <c r="J19" s="6">
        <v>26</v>
      </c>
      <c r="K19" s="11">
        <v>5094519</v>
      </c>
      <c r="L19" s="65">
        <v>51</v>
      </c>
      <c r="M19" s="11">
        <v>9103555</v>
      </c>
      <c r="N19" s="6">
        <v>9</v>
      </c>
      <c r="O19" s="11">
        <v>1473460</v>
      </c>
      <c r="P19" s="65">
        <v>10</v>
      </c>
      <c r="Q19" s="11">
        <v>1785500</v>
      </c>
      <c r="R19" s="6">
        <v>36</v>
      </c>
      <c r="S19" s="11">
        <v>5723776</v>
      </c>
      <c r="T19" s="65">
        <v>19</v>
      </c>
      <c r="U19" s="11">
        <v>4372832</v>
      </c>
      <c r="V19" s="6">
        <v>12</v>
      </c>
      <c r="W19" s="11">
        <v>2277422</v>
      </c>
      <c r="X19" s="65">
        <v>37</v>
      </c>
      <c r="Y19" s="11">
        <v>7135093</v>
      </c>
      <c r="Z19" s="9">
        <f t="shared" si="1"/>
        <v>301</v>
      </c>
      <c r="AA19" s="21">
        <f t="shared" si="1"/>
        <v>54519732</v>
      </c>
    </row>
    <row r="20" spans="1:27" s="4" customFormat="1" ht="26.25" customHeight="1" x14ac:dyDescent="0.2">
      <c r="A20" s="15">
        <v>2010</v>
      </c>
      <c r="B20" s="10">
        <v>19</v>
      </c>
      <c r="C20" s="11">
        <v>3604002</v>
      </c>
      <c r="D20" s="64">
        <v>47</v>
      </c>
      <c r="E20" s="11">
        <v>9118393</v>
      </c>
      <c r="F20" s="10">
        <v>60</v>
      </c>
      <c r="G20" s="11">
        <v>9327338</v>
      </c>
      <c r="H20" s="64">
        <v>44</v>
      </c>
      <c r="I20" s="11">
        <v>9467807</v>
      </c>
      <c r="J20" s="5">
        <v>33</v>
      </c>
      <c r="K20" s="11">
        <v>5892973</v>
      </c>
      <c r="L20" s="64">
        <v>83</v>
      </c>
      <c r="M20" s="11">
        <v>15282522</v>
      </c>
      <c r="N20" s="5">
        <v>36</v>
      </c>
      <c r="O20" s="11">
        <v>7256735</v>
      </c>
      <c r="P20" s="64">
        <v>37</v>
      </c>
      <c r="Q20" s="11">
        <v>6518094</v>
      </c>
      <c r="R20" s="5">
        <v>25</v>
      </c>
      <c r="S20" s="11">
        <v>4114194</v>
      </c>
      <c r="T20" s="64">
        <v>27</v>
      </c>
      <c r="U20" s="11">
        <v>5080694</v>
      </c>
      <c r="V20" s="5">
        <v>25</v>
      </c>
      <c r="W20" s="11">
        <v>4799023</v>
      </c>
      <c r="X20" s="64">
        <v>19</v>
      </c>
      <c r="Y20" s="11">
        <v>4228383</v>
      </c>
      <c r="Z20" s="9">
        <f t="shared" si="1"/>
        <v>455</v>
      </c>
      <c r="AA20" s="21">
        <f t="shared" si="1"/>
        <v>84690158</v>
      </c>
    </row>
    <row r="21" spans="1:27" s="4" customFormat="1" ht="26.25" customHeight="1" x14ac:dyDescent="0.2">
      <c r="A21" s="15">
        <v>2009</v>
      </c>
      <c r="B21" s="10">
        <v>57</v>
      </c>
      <c r="C21" s="11">
        <v>8738241</v>
      </c>
      <c r="D21" s="64">
        <v>93</v>
      </c>
      <c r="E21" s="11">
        <v>12952920</v>
      </c>
      <c r="F21" s="10">
        <v>68</v>
      </c>
      <c r="G21" s="11">
        <v>11117693</v>
      </c>
      <c r="H21" s="64">
        <v>85</v>
      </c>
      <c r="I21" s="11">
        <v>12731295</v>
      </c>
      <c r="J21" s="5">
        <v>89</v>
      </c>
      <c r="K21" s="11">
        <v>13619692</v>
      </c>
      <c r="L21" s="64">
        <v>61</v>
      </c>
      <c r="M21" s="11">
        <v>9861984</v>
      </c>
      <c r="N21" s="5">
        <v>44</v>
      </c>
      <c r="O21" s="11">
        <v>7661062</v>
      </c>
      <c r="P21" s="64">
        <v>67</v>
      </c>
      <c r="Q21" s="11">
        <v>10790296</v>
      </c>
      <c r="R21" s="5">
        <v>19</v>
      </c>
      <c r="S21" s="11">
        <v>3268559</v>
      </c>
      <c r="T21" s="64">
        <v>31</v>
      </c>
      <c r="U21" s="11">
        <v>5212415</v>
      </c>
      <c r="V21" s="5">
        <v>35</v>
      </c>
      <c r="W21" s="11">
        <v>6076285</v>
      </c>
      <c r="X21" s="64">
        <v>39</v>
      </c>
      <c r="Y21" s="11">
        <v>6160103</v>
      </c>
      <c r="Z21" s="9">
        <f>SUM(B21,D21,F21,H21,J21,L21,N21,P21,R21,T21,V21,X21)</f>
        <v>688</v>
      </c>
      <c r="AA21" s="21">
        <f t="shared" si="1"/>
        <v>108190545</v>
      </c>
    </row>
    <row r="22" spans="1:27" s="4" customFormat="1" ht="26.25" customHeight="1" x14ac:dyDescent="0.2">
      <c r="A22" s="15">
        <v>2008</v>
      </c>
      <c r="B22" s="12">
        <v>50</v>
      </c>
      <c r="C22" s="11">
        <v>10945714</v>
      </c>
      <c r="D22" s="65">
        <v>105</v>
      </c>
      <c r="E22" s="11">
        <v>19537346</v>
      </c>
      <c r="F22" s="12">
        <v>87</v>
      </c>
      <c r="G22" s="11">
        <v>18533628</v>
      </c>
      <c r="H22" s="65">
        <v>82</v>
      </c>
      <c r="I22" s="11">
        <v>14657425</v>
      </c>
      <c r="J22" s="6">
        <v>106</v>
      </c>
      <c r="K22" s="11">
        <v>19417651</v>
      </c>
      <c r="L22" s="65">
        <v>76</v>
      </c>
      <c r="M22" s="11">
        <v>14434396</v>
      </c>
      <c r="N22" s="6">
        <v>45</v>
      </c>
      <c r="O22" s="11">
        <v>8231615</v>
      </c>
      <c r="P22" s="65">
        <v>35</v>
      </c>
      <c r="Q22" s="11">
        <v>7829425</v>
      </c>
      <c r="R22" s="6">
        <v>28</v>
      </c>
      <c r="S22" s="11">
        <v>5693960</v>
      </c>
      <c r="T22" s="65">
        <v>53</v>
      </c>
      <c r="U22" s="11">
        <v>10137082</v>
      </c>
      <c r="V22" s="6">
        <v>23</v>
      </c>
      <c r="W22" s="11">
        <v>3837895</v>
      </c>
      <c r="X22" s="65">
        <v>25</v>
      </c>
      <c r="Y22" s="11">
        <v>4587016</v>
      </c>
      <c r="Z22" s="9">
        <f t="shared" ref="Z22:AA45" si="2">SUM(B22,D22,F22,H22,J22,L22,N22,P22,R22,T22,V22,X22)</f>
        <v>715</v>
      </c>
      <c r="AA22" s="21">
        <f t="shared" si="1"/>
        <v>137843153</v>
      </c>
    </row>
    <row r="23" spans="1:27" s="4" customFormat="1" ht="26.25" customHeight="1" x14ac:dyDescent="0.2">
      <c r="A23" s="15">
        <v>2007</v>
      </c>
      <c r="B23" s="10">
        <v>112</v>
      </c>
      <c r="C23" s="11">
        <v>23759302</v>
      </c>
      <c r="D23" s="64">
        <v>91</v>
      </c>
      <c r="E23" s="11">
        <v>17933698</v>
      </c>
      <c r="F23" s="10">
        <v>124</v>
      </c>
      <c r="G23" s="11">
        <v>25932187</v>
      </c>
      <c r="H23" s="64">
        <v>90</v>
      </c>
      <c r="I23" s="11">
        <v>18136127</v>
      </c>
      <c r="J23" s="5">
        <v>111</v>
      </c>
      <c r="K23" s="11">
        <v>21884660</v>
      </c>
      <c r="L23" s="64">
        <v>107</v>
      </c>
      <c r="M23" s="11">
        <v>21625722</v>
      </c>
      <c r="N23" s="5">
        <v>85</v>
      </c>
      <c r="O23" s="11">
        <v>17547390</v>
      </c>
      <c r="P23" s="64">
        <v>59</v>
      </c>
      <c r="Q23" s="11">
        <v>14384249</v>
      </c>
      <c r="R23" s="5">
        <v>63</v>
      </c>
      <c r="S23" s="11">
        <v>15546860</v>
      </c>
      <c r="T23" s="64">
        <v>101</v>
      </c>
      <c r="U23" s="11">
        <v>22477250</v>
      </c>
      <c r="V23" s="5">
        <v>49</v>
      </c>
      <c r="W23" s="11">
        <v>10989252</v>
      </c>
      <c r="X23" s="64">
        <v>54</v>
      </c>
      <c r="Y23" s="11">
        <v>12499796</v>
      </c>
      <c r="Z23" s="9">
        <f t="shared" si="2"/>
        <v>1046</v>
      </c>
      <c r="AA23" s="21">
        <f t="shared" si="1"/>
        <v>222716493</v>
      </c>
    </row>
    <row r="24" spans="1:27" s="4" customFormat="1" ht="26.25" customHeight="1" x14ac:dyDescent="0.2">
      <c r="A24" s="15">
        <v>2006</v>
      </c>
      <c r="B24" s="10">
        <v>322</v>
      </c>
      <c r="C24" s="11">
        <v>59395582</v>
      </c>
      <c r="D24" s="64">
        <v>178</v>
      </c>
      <c r="E24" s="11">
        <v>41225098</v>
      </c>
      <c r="F24" s="10">
        <v>337</v>
      </c>
      <c r="G24" s="11">
        <v>70905980</v>
      </c>
      <c r="H24" s="64">
        <v>242</v>
      </c>
      <c r="I24" s="11">
        <v>53631753</v>
      </c>
      <c r="J24" s="5">
        <v>170</v>
      </c>
      <c r="K24" s="11">
        <v>35170228</v>
      </c>
      <c r="L24" s="64">
        <v>191</v>
      </c>
      <c r="M24" s="11">
        <v>43787719</v>
      </c>
      <c r="N24" s="5">
        <v>126</v>
      </c>
      <c r="O24" s="11">
        <v>29345795</v>
      </c>
      <c r="P24" s="64">
        <v>113</v>
      </c>
      <c r="Q24" s="11">
        <v>26920189</v>
      </c>
      <c r="R24" s="5">
        <v>81</v>
      </c>
      <c r="S24" s="11">
        <v>18019955</v>
      </c>
      <c r="T24" s="64">
        <v>55</v>
      </c>
      <c r="U24" s="11">
        <v>12376623</v>
      </c>
      <c r="V24" s="5">
        <v>90</v>
      </c>
      <c r="W24" s="11">
        <v>20318307</v>
      </c>
      <c r="X24" s="64">
        <v>144</v>
      </c>
      <c r="Y24" s="11">
        <v>29244260</v>
      </c>
      <c r="Z24" s="9">
        <f t="shared" si="2"/>
        <v>2049</v>
      </c>
      <c r="AA24" s="21">
        <f t="shared" si="2"/>
        <v>440341489</v>
      </c>
    </row>
    <row r="25" spans="1:27" s="4" customFormat="1" ht="26.25" customHeight="1" x14ac:dyDescent="0.2">
      <c r="A25" s="15">
        <v>2005</v>
      </c>
      <c r="B25" s="12">
        <v>193</v>
      </c>
      <c r="C25" s="11">
        <v>34992121</v>
      </c>
      <c r="D25" s="65">
        <v>347</v>
      </c>
      <c r="E25" s="11">
        <v>1107047</v>
      </c>
      <c r="F25" s="66">
        <v>195</v>
      </c>
      <c r="G25" s="11">
        <v>36927904</v>
      </c>
      <c r="H25" s="65">
        <v>335</v>
      </c>
      <c r="I25" s="11">
        <v>60705754</v>
      </c>
      <c r="J25" s="6">
        <v>288</v>
      </c>
      <c r="K25" s="11">
        <v>53649449</v>
      </c>
      <c r="L25" s="65">
        <v>315</v>
      </c>
      <c r="M25" s="11">
        <v>57757408</v>
      </c>
      <c r="N25" s="6">
        <v>254</v>
      </c>
      <c r="O25" s="11">
        <v>52759888</v>
      </c>
      <c r="P25" s="65">
        <v>317</v>
      </c>
      <c r="Q25" s="11">
        <v>63054962</v>
      </c>
      <c r="R25" s="6">
        <v>236</v>
      </c>
      <c r="S25" s="11">
        <v>50557760</v>
      </c>
      <c r="T25" s="65">
        <v>218</v>
      </c>
      <c r="U25" s="11">
        <v>45090837</v>
      </c>
      <c r="V25" s="6">
        <v>146</v>
      </c>
      <c r="W25" s="11">
        <v>33501633</v>
      </c>
      <c r="X25" s="65">
        <v>240</v>
      </c>
      <c r="Y25" s="11">
        <v>52018160</v>
      </c>
      <c r="Z25" s="9">
        <f t="shared" si="2"/>
        <v>3084</v>
      </c>
      <c r="AA25" s="21">
        <f t="shared" ref="AA25:AA45" si="3">SUM(C25,E25,G25,I25,K25,M25,O25,Q25,S25,U25,W25,Y25)</f>
        <v>542122923</v>
      </c>
    </row>
    <row r="26" spans="1:27" s="4" customFormat="1" ht="26.25" customHeight="1" x14ac:dyDescent="0.2">
      <c r="A26" s="15">
        <v>2004</v>
      </c>
      <c r="B26" s="13">
        <v>94</v>
      </c>
      <c r="C26" s="11">
        <v>9174244</v>
      </c>
      <c r="D26" s="25">
        <v>85</v>
      </c>
      <c r="E26" s="11">
        <v>9885983</v>
      </c>
      <c r="F26" s="67">
        <v>201</v>
      </c>
      <c r="G26" s="11">
        <v>19106937</v>
      </c>
      <c r="H26" s="25">
        <v>176</v>
      </c>
      <c r="I26" s="11">
        <v>17221670</v>
      </c>
      <c r="J26" s="8">
        <v>142</v>
      </c>
      <c r="K26" s="11">
        <v>14617587</v>
      </c>
      <c r="L26" s="25">
        <v>185</v>
      </c>
      <c r="M26" s="11">
        <v>15323611</v>
      </c>
      <c r="N26" s="8">
        <v>166</v>
      </c>
      <c r="O26" s="11">
        <v>17925752</v>
      </c>
      <c r="P26" s="25">
        <v>135</v>
      </c>
      <c r="Q26" s="11">
        <v>13733384</v>
      </c>
      <c r="R26" s="8">
        <v>113</v>
      </c>
      <c r="S26" s="11">
        <v>20219144</v>
      </c>
      <c r="T26" s="25">
        <v>181</v>
      </c>
      <c r="U26" s="11">
        <v>30565450</v>
      </c>
      <c r="V26" s="8">
        <v>121</v>
      </c>
      <c r="W26" s="11">
        <v>20829535</v>
      </c>
      <c r="X26" s="25">
        <v>121</v>
      </c>
      <c r="Y26" s="11">
        <v>20995272</v>
      </c>
      <c r="Z26" s="9">
        <f t="shared" si="2"/>
        <v>1720</v>
      </c>
      <c r="AA26" s="21">
        <f t="shared" si="3"/>
        <v>209598569</v>
      </c>
    </row>
    <row r="27" spans="1:27" s="4" customFormat="1" ht="26.25" customHeight="1" x14ac:dyDescent="0.2">
      <c r="A27" s="15">
        <v>2003</v>
      </c>
      <c r="B27" s="10">
        <v>60</v>
      </c>
      <c r="C27" s="11">
        <v>5075354</v>
      </c>
      <c r="D27" s="64">
        <v>79</v>
      </c>
      <c r="E27" s="11">
        <v>8058756</v>
      </c>
      <c r="F27" s="68">
        <v>110</v>
      </c>
      <c r="G27" s="11">
        <v>10307214</v>
      </c>
      <c r="H27" s="64">
        <v>114</v>
      </c>
      <c r="I27" s="11">
        <v>10659594</v>
      </c>
      <c r="J27" s="5">
        <v>111</v>
      </c>
      <c r="K27" s="11">
        <v>9516958</v>
      </c>
      <c r="L27" s="64">
        <v>135</v>
      </c>
      <c r="M27" s="11">
        <v>12557287</v>
      </c>
      <c r="N27" s="5">
        <v>141</v>
      </c>
      <c r="O27" s="11">
        <v>13367988</v>
      </c>
      <c r="P27" s="64">
        <v>105</v>
      </c>
      <c r="Q27" s="11">
        <v>9571137</v>
      </c>
      <c r="R27" s="5">
        <v>93</v>
      </c>
      <c r="S27" s="11">
        <v>8449930</v>
      </c>
      <c r="T27" s="64">
        <v>103</v>
      </c>
      <c r="U27" s="11">
        <v>11283300</v>
      </c>
      <c r="V27" s="5">
        <v>71</v>
      </c>
      <c r="W27" s="11">
        <v>6490321</v>
      </c>
      <c r="X27" s="64">
        <v>102</v>
      </c>
      <c r="Y27" s="11">
        <v>9869166</v>
      </c>
      <c r="Z27" s="9">
        <f t="shared" si="2"/>
        <v>1224</v>
      </c>
      <c r="AA27" s="21">
        <f t="shared" si="3"/>
        <v>115207005</v>
      </c>
    </row>
    <row r="28" spans="1:27" s="4" customFormat="1" ht="26.25" customHeight="1" x14ac:dyDescent="0.2">
      <c r="A28" s="15">
        <v>2002</v>
      </c>
      <c r="B28" s="10">
        <v>71</v>
      </c>
      <c r="C28" s="11">
        <v>6410162</v>
      </c>
      <c r="D28" s="64">
        <v>66</v>
      </c>
      <c r="E28" s="11">
        <v>5903733</v>
      </c>
      <c r="F28" s="68">
        <v>83</v>
      </c>
      <c r="G28" s="11">
        <v>9054862</v>
      </c>
      <c r="H28" s="64">
        <v>75</v>
      </c>
      <c r="I28" s="11">
        <v>6708599</v>
      </c>
      <c r="J28" s="5">
        <v>68</v>
      </c>
      <c r="K28" s="11">
        <v>7576480</v>
      </c>
      <c r="L28" s="64">
        <v>77</v>
      </c>
      <c r="M28" s="11">
        <v>6559494</v>
      </c>
      <c r="N28" s="5">
        <v>70</v>
      </c>
      <c r="O28" s="11">
        <v>8340015</v>
      </c>
      <c r="P28" s="64">
        <v>83</v>
      </c>
      <c r="Q28" s="11">
        <v>7531741</v>
      </c>
      <c r="R28" s="5">
        <v>66</v>
      </c>
      <c r="S28" s="11">
        <v>5628722</v>
      </c>
      <c r="T28" s="64">
        <v>90</v>
      </c>
      <c r="U28" s="11">
        <v>9040844</v>
      </c>
      <c r="V28" s="5">
        <v>75</v>
      </c>
      <c r="W28" s="11">
        <v>6670762</v>
      </c>
      <c r="X28" s="64">
        <v>77</v>
      </c>
      <c r="Y28" s="11">
        <v>7239758</v>
      </c>
      <c r="Z28" s="9">
        <f t="shared" si="2"/>
        <v>901</v>
      </c>
      <c r="AA28" s="21">
        <f t="shared" si="3"/>
        <v>86665172</v>
      </c>
    </row>
    <row r="29" spans="1:27" s="4" customFormat="1" ht="26.25" customHeight="1" x14ac:dyDescent="0.2">
      <c r="A29" s="15">
        <v>2001</v>
      </c>
      <c r="B29" s="10">
        <v>62</v>
      </c>
      <c r="C29" s="69">
        <v>4813725</v>
      </c>
      <c r="D29" s="64">
        <v>67</v>
      </c>
      <c r="E29" s="11">
        <v>5487487</v>
      </c>
      <c r="F29" s="68">
        <v>102</v>
      </c>
      <c r="G29" s="11">
        <v>8785275</v>
      </c>
      <c r="H29" s="64">
        <v>78</v>
      </c>
      <c r="I29" s="11">
        <v>6808573</v>
      </c>
      <c r="J29" s="5">
        <v>114</v>
      </c>
      <c r="K29" s="11">
        <v>8842467</v>
      </c>
      <c r="L29" s="64">
        <v>83</v>
      </c>
      <c r="M29" s="11">
        <v>7302004</v>
      </c>
      <c r="N29" s="5">
        <v>64</v>
      </c>
      <c r="O29" s="11">
        <v>5903462</v>
      </c>
      <c r="P29" s="64">
        <v>92</v>
      </c>
      <c r="Q29" s="11">
        <v>15127426</v>
      </c>
      <c r="R29" s="5">
        <v>68</v>
      </c>
      <c r="S29" s="11">
        <v>5930887</v>
      </c>
      <c r="T29" s="64">
        <v>72</v>
      </c>
      <c r="U29" s="11">
        <v>6295050</v>
      </c>
      <c r="V29" s="5">
        <v>58</v>
      </c>
      <c r="W29" s="11">
        <v>5293226</v>
      </c>
      <c r="X29" s="64">
        <v>56</v>
      </c>
      <c r="Y29" s="11">
        <v>4281682</v>
      </c>
      <c r="Z29" s="9">
        <f t="shared" si="2"/>
        <v>916</v>
      </c>
      <c r="AA29" s="21">
        <f t="shared" si="3"/>
        <v>84871264</v>
      </c>
    </row>
    <row r="30" spans="1:27" s="4" customFormat="1" ht="26.25" customHeight="1" x14ac:dyDescent="0.2">
      <c r="A30" s="15">
        <v>2000</v>
      </c>
      <c r="B30" s="10">
        <v>44</v>
      </c>
      <c r="C30" s="70">
        <v>3909852</v>
      </c>
      <c r="D30" s="64">
        <v>28</v>
      </c>
      <c r="E30" s="70">
        <v>2965788</v>
      </c>
      <c r="F30" s="68">
        <v>47</v>
      </c>
      <c r="G30" s="70">
        <v>3176284</v>
      </c>
      <c r="H30" s="64">
        <v>64</v>
      </c>
      <c r="I30" s="70">
        <v>4863324</v>
      </c>
      <c r="J30" s="5">
        <v>57</v>
      </c>
      <c r="K30" s="70">
        <v>4691537</v>
      </c>
      <c r="L30" s="64">
        <v>57</v>
      </c>
      <c r="M30" s="70">
        <v>5370101</v>
      </c>
      <c r="N30" s="5">
        <v>69</v>
      </c>
      <c r="O30" s="70">
        <v>5304424</v>
      </c>
      <c r="P30" s="64">
        <v>43</v>
      </c>
      <c r="Q30" s="70">
        <v>3727938</v>
      </c>
      <c r="R30" s="5">
        <v>70</v>
      </c>
      <c r="S30" s="70">
        <v>5372522</v>
      </c>
      <c r="T30" s="64">
        <v>51</v>
      </c>
      <c r="U30" s="70">
        <v>4170499</v>
      </c>
      <c r="V30" s="5">
        <v>44</v>
      </c>
      <c r="W30" s="70">
        <v>3854317</v>
      </c>
      <c r="X30" s="64">
        <v>54</v>
      </c>
      <c r="Y30" s="70">
        <v>4220633</v>
      </c>
      <c r="Z30" s="9">
        <f t="shared" si="2"/>
        <v>628</v>
      </c>
      <c r="AA30" s="21">
        <f t="shared" si="3"/>
        <v>51627219</v>
      </c>
    </row>
    <row r="31" spans="1:27" s="4" customFormat="1" ht="26.25" customHeight="1" x14ac:dyDescent="0.2">
      <c r="A31" s="15">
        <v>1999</v>
      </c>
      <c r="B31" s="10">
        <v>20</v>
      </c>
      <c r="C31" s="70">
        <v>2104447</v>
      </c>
      <c r="D31" s="64">
        <v>53</v>
      </c>
      <c r="E31" s="70">
        <v>3980637</v>
      </c>
      <c r="F31" s="68">
        <v>26</v>
      </c>
      <c r="G31" s="70">
        <v>2839490</v>
      </c>
      <c r="H31" s="64">
        <v>61</v>
      </c>
      <c r="I31" s="70">
        <v>4877134</v>
      </c>
      <c r="J31" s="5">
        <v>47</v>
      </c>
      <c r="K31" s="70">
        <v>4247537</v>
      </c>
      <c r="L31" s="64">
        <v>23</v>
      </c>
      <c r="M31" s="70">
        <v>2030313</v>
      </c>
      <c r="N31" s="5">
        <v>55</v>
      </c>
      <c r="O31" s="70">
        <v>4345807</v>
      </c>
      <c r="P31" s="64">
        <v>48</v>
      </c>
      <c r="Q31" s="70">
        <v>4043842</v>
      </c>
      <c r="R31" s="5">
        <v>48</v>
      </c>
      <c r="S31" s="70">
        <v>3603442</v>
      </c>
      <c r="T31" s="64">
        <v>30</v>
      </c>
      <c r="U31" s="70">
        <v>2316369</v>
      </c>
      <c r="V31" s="5">
        <v>37</v>
      </c>
      <c r="W31" s="70">
        <v>3758807</v>
      </c>
      <c r="X31" s="64">
        <v>58</v>
      </c>
      <c r="Y31" s="70">
        <v>4357202</v>
      </c>
      <c r="Z31" s="9">
        <f t="shared" si="2"/>
        <v>506</v>
      </c>
      <c r="AA31" s="21">
        <f t="shared" si="3"/>
        <v>42505027</v>
      </c>
    </row>
    <row r="32" spans="1:27" s="4" customFormat="1" ht="26.25" customHeight="1" x14ac:dyDescent="0.2">
      <c r="A32" s="15">
        <v>1998</v>
      </c>
      <c r="B32" s="10">
        <v>35</v>
      </c>
      <c r="C32" s="70">
        <v>2401510</v>
      </c>
      <c r="D32" s="64">
        <v>33</v>
      </c>
      <c r="E32" s="70">
        <v>1964303</v>
      </c>
      <c r="F32" s="68">
        <v>85</v>
      </c>
      <c r="G32" s="70">
        <v>6612023</v>
      </c>
      <c r="H32" s="64">
        <v>85</v>
      </c>
      <c r="I32" s="70">
        <v>6612022</v>
      </c>
      <c r="J32" s="5">
        <v>63</v>
      </c>
      <c r="K32" s="70">
        <v>3034973</v>
      </c>
      <c r="L32" s="64">
        <v>75</v>
      </c>
      <c r="M32" s="70">
        <v>4347989</v>
      </c>
      <c r="N32" s="5">
        <v>57</v>
      </c>
      <c r="O32" s="70">
        <v>2132665</v>
      </c>
      <c r="P32" s="64">
        <v>38</v>
      </c>
      <c r="Q32" s="70">
        <v>2566188</v>
      </c>
      <c r="R32" s="5">
        <v>66</v>
      </c>
      <c r="S32" s="70">
        <v>4617127</v>
      </c>
      <c r="T32" s="64">
        <v>60</v>
      </c>
      <c r="U32" s="70">
        <v>4302583</v>
      </c>
      <c r="V32" s="5">
        <v>16</v>
      </c>
      <c r="W32" s="70">
        <v>1136583</v>
      </c>
      <c r="X32" s="64">
        <v>51</v>
      </c>
      <c r="Y32" s="70">
        <v>3799291</v>
      </c>
      <c r="Z32" s="9">
        <f t="shared" si="2"/>
        <v>664</v>
      </c>
      <c r="AA32" s="21">
        <f t="shared" si="3"/>
        <v>43527257</v>
      </c>
    </row>
    <row r="33" spans="1:27" s="4" customFormat="1" ht="26.25" customHeight="1" x14ac:dyDescent="0.2">
      <c r="A33" s="15">
        <v>1997</v>
      </c>
      <c r="B33" s="10">
        <v>48</v>
      </c>
      <c r="C33" s="70">
        <v>2950722</v>
      </c>
      <c r="D33" s="64">
        <v>70</v>
      </c>
      <c r="E33" s="70">
        <v>4082522</v>
      </c>
      <c r="F33" s="68">
        <v>69</v>
      </c>
      <c r="G33" s="70">
        <v>4813153</v>
      </c>
      <c r="H33" s="64">
        <v>35</v>
      </c>
      <c r="I33" s="70">
        <v>4869847</v>
      </c>
      <c r="J33" s="5">
        <v>87</v>
      </c>
      <c r="K33" s="70">
        <v>6913376</v>
      </c>
      <c r="L33" s="64">
        <v>79</v>
      </c>
      <c r="M33" s="70">
        <v>4341887</v>
      </c>
      <c r="N33" s="5">
        <v>18</v>
      </c>
      <c r="O33" s="70">
        <v>1517850</v>
      </c>
      <c r="P33" s="64">
        <v>63</v>
      </c>
      <c r="Q33" s="70">
        <v>3633280</v>
      </c>
      <c r="R33" s="5">
        <v>23</v>
      </c>
      <c r="S33" s="70">
        <v>1687038</v>
      </c>
      <c r="T33" s="64">
        <v>43</v>
      </c>
      <c r="U33" s="70">
        <v>2712788</v>
      </c>
      <c r="V33" s="5">
        <v>49</v>
      </c>
      <c r="W33" s="70">
        <v>2631592</v>
      </c>
      <c r="X33" s="64">
        <v>91</v>
      </c>
      <c r="Y33" s="70">
        <v>3649189</v>
      </c>
      <c r="Z33" s="9">
        <f t="shared" si="2"/>
        <v>675</v>
      </c>
      <c r="AA33" s="21">
        <f t="shared" si="3"/>
        <v>43803244</v>
      </c>
    </row>
    <row r="34" spans="1:27" s="4" customFormat="1" ht="26.25" customHeight="1" x14ac:dyDescent="0.2">
      <c r="A34" s="15">
        <v>1996</v>
      </c>
      <c r="B34" s="10">
        <v>34</v>
      </c>
      <c r="C34" s="70">
        <v>2133700</v>
      </c>
      <c r="D34" s="64">
        <v>81</v>
      </c>
      <c r="E34" s="70">
        <v>2730503</v>
      </c>
      <c r="F34" s="68">
        <v>58</v>
      </c>
      <c r="G34" s="70">
        <v>3616612</v>
      </c>
      <c r="H34" s="64">
        <v>48</v>
      </c>
      <c r="I34" s="70">
        <v>5367192</v>
      </c>
      <c r="J34" s="5">
        <v>65</v>
      </c>
      <c r="K34" s="70">
        <v>3757791</v>
      </c>
      <c r="L34" s="64">
        <v>64</v>
      </c>
      <c r="M34" s="70">
        <v>3515158</v>
      </c>
      <c r="N34" s="5">
        <v>91</v>
      </c>
      <c r="O34" s="70">
        <v>4768523</v>
      </c>
      <c r="P34" s="64">
        <v>110</v>
      </c>
      <c r="Q34" s="70">
        <v>3007464</v>
      </c>
      <c r="R34" s="5">
        <v>40</v>
      </c>
      <c r="S34" s="70">
        <v>2925077</v>
      </c>
      <c r="T34" s="64">
        <v>91</v>
      </c>
      <c r="U34" s="70">
        <v>5393501</v>
      </c>
      <c r="V34" s="5">
        <v>38</v>
      </c>
      <c r="W34" s="70">
        <v>3260882</v>
      </c>
      <c r="X34" s="64">
        <v>58</v>
      </c>
      <c r="Y34" s="70">
        <v>3049422</v>
      </c>
      <c r="Z34" s="9">
        <f t="shared" si="2"/>
        <v>778</v>
      </c>
      <c r="AA34" s="21">
        <f t="shared" si="3"/>
        <v>43525825</v>
      </c>
    </row>
    <row r="35" spans="1:27" s="4" customFormat="1" ht="26.25" customHeight="1" x14ac:dyDescent="0.2">
      <c r="A35" s="15">
        <v>1995</v>
      </c>
      <c r="B35" s="10">
        <v>56</v>
      </c>
      <c r="C35" s="70">
        <v>2540712</v>
      </c>
      <c r="D35" s="64">
        <v>60</v>
      </c>
      <c r="E35" s="70">
        <v>3955314</v>
      </c>
      <c r="F35" s="68">
        <v>105</v>
      </c>
      <c r="G35" s="70">
        <v>3175445</v>
      </c>
      <c r="H35" s="64">
        <v>77</v>
      </c>
      <c r="I35" s="70">
        <v>4579419</v>
      </c>
      <c r="J35" s="5">
        <v>117</v>
      </c>
      <c r="K35" s="70">
        <v>5637025</v>
      </c>
      <c r="L35" s="64">
        <v>63</v>
      </c>
      <c r="M35" s="70">
        <v>3310767</v>
      </c>
      <c r="N35" s="5">
        <v>56</v>
      </c>
      <c r="O35" s="70">
        <v>2933669</v>
      </c>
      <c r="P35" s="64">
        <v>67</v>
      </c>
      <c r="Q35" s="70">
        <v>3448654</v>
      </c>
      <c r="R35" s="5">
        <v>55</v>
      </c>
      <c r="S35" s="70">
        <v>2977183</v>
      </c>
      <c r="T35" s="64">
        <v>64</v>
      </c>
      <c r="U35" s="70">
        <v>3884910</v>
      </c>
      <c r="V35" s="5">
        <v>50</v>
      </c>
      <c r="W35" s="70">
        <v>3005334</v>
      </c>
      <c r="X35" s="64">
        <v>89</v>
      </c>
      <c r="Y35" s="70">
        <v>2709429</v>
      </c>
      <c r="Z35" s="9">
        <f t="shared" si="2"/>
        <v>859</v>
      </c>
      <c r="AA35" s="21">
        <f t="shared" si="3"/>
        <v>42157861</v>
      </c>
    </row>
    <row r="36" spans="1:27" s="4" customFormat="1" ht="26.25" customHeight="1" x14ac:dyDescent="0.2">
      <c r="A36" s="15">
        <v>1994</v>
      </c>
      <c r="B36" s="10">
        <v>63</v>
      </c>
      <c r="C36" s="70">
        <v>3515000</v>
      </c>
      <c r="D36" s="64">
        <v>72</v>
      </c>
      <c r="E36" s="70">
        <v>3158655</v>
      </c>
      <c r="F36" s="68">
        <v>69</v>
      </c>
      <c r="G36" s="70">
        <v>4544715</v>
      </c>
      <c r="H36" s="64">
        <v>64</v>
      </c>
      <c r="I36" s="70">
        <v>4559307</v>
      </c>
      <c r="J36" s="5">
        <v>41</v>
      </c>
      <c r="K36" s="70">
        <v>2621914</v>
      </c>
      <c r="L36" s="64">
        <v>52</v>
      </c>
      <c r="M36" s="70">
        <v>3870465</v>
      </c>
      <c r="N36" s="5">
        <v>41</v>
      </c>
      <c r="O36" s="70">
        <v>2653149</v>
      </c>
      <c r="P36" s="64">
        <v>65</v>
      </c>
      <c r="Q36" s="70">
        <v>4431272</v>
      </c>
      <c r="R36" s="5">
        <v>67</v>
      </c>
      <c r="S36" s="70">
        <v>3458105</v>
      </c>
      <c r="T36" s="64">
        <v>91</v>
      </c>
      <c r="U36" s="70">
        <v>3163117</v>
      </c>
      <c r="V36" s="5">
        <v>56</v>
      </c>
      <c r="W36" s="70">
        <v>3305388</v>
      </c>
      <c r="X36" s="64">
        <v>91</v>
      </c>
      <c r="Y36" s="70">
        <v>3351470</v>
      </c>
      <c r="Z36" s="9">
        <f t="shared" si="2"/>
        <v>772</v>
      </c>
      <c r="AA36" s="21">
        <f t="shared" si="3"/>
        <v>42632557</v>
      </c>
    </row>
    <row r="37" spans="1:27" s="4" customFormat="1" ht="26.25" customHeight="1" x14ac:dyDescent="0.2">
      <c r="A37" s="15">
        <v>1993</v>
      </c>
      <c r="B37" s="10">
        <v>29</v>
      </c>
      <c r="C37" s="70">
        <v>1924662</v>
      </c>
      <c r="D37" s="64">
        <v>73</v>
      </c>
      <c r="E37" s="70">
        <v>3492512</v>
      </c>
      <c r="F37" s="68">
        <v>105</v>
      </c>
      <c r="G37" s="70">
        <v>5638705</v>
      </c>
      <c r="H37" s="64">
        <v>91</v>
      </c>
      <c r="I37" s="70">
        <v>4658309</v>
      </c>
      <c r="J37" s="5">
        <v>90</v>
      </c>
      <c r="K37" s="70">
        <v>5747458</v>
      </c>
      <c r="L37" s="64">
        <v>115</v>
      </c>
      <c r="M37" s="70">
        <v>5946432</v>
      </c>
      <c r="N37" s="5">
        <v>80</v>
      </c>
      <c r="O37" s="70">
        <v>4334360</v>
      </c>
      <c r="P37" s="64">
        <v>100</v>
      </c>
      <c r="Q37" s="70">
        <v>5593853</v>
      </c>
      <c r="R37" s="5">
        <v>48</v>
      </c>
      <c r="S37" s="70">
        <v>3216383</v>
      </c>
      <c r="T37" s="64">
        <v>111</v>
      </c>
      <c r="U37" s="70">
        <v>5745117</v>
      </c>
      <c r="V37" s="5">
        <v>70</v>
      </c>
      <c r="W37" s="70">
        <v>3918119</v>
      </c>
      <c r="X37" s="64">
        <v>91</v>
      </c>
      <c r="Y37" s="70">
        <v>4740617</v>
      </c>
      <c r="Z37" s="9">
        <f t="shared" si="2"/>
        <v>1003</v>
      </c>
      <c r="AA37" s="21">
        <f t="shared" si="3"/>
        <v>54956527</v>
      </c>
    </row>
    <row r="38" spans="1:27" s="4" customFormat="1" ht="26.25" customHeight="1" x14ac:dyDescent="0.2">
      <c r="A38" s="15">
        <v>1992</v>
      </c>
      <c r="B38" s="10">
        <v>22</v>
      </c>
      <c r="C38" s="70">
        <v>1487191</v>
      </c>
      <c r="D38" s="64">
        <v>43</v>
      </c>
      <c r="E38" s="70">
        <v>2418849</v>
      </c>
      <c r="F38" s="68">
        <v>59</v>
      </c>
      <c r="G38" s="70">
        <v>2989526</v>
      </c>
      <c r="H38" s="64">
        <v>54</v>
      </c>
      <c r="I38" s="70">
        <v>2436326</v>
      </c>
      <c r="J38" s="5">
        <v>48</v>
      </c>
      <c r="K38" s="70">
        <v>2234138</v>
      </c>
      <c r="L38" s="64">
        <v>55</v>
      </c>
      <c r="M38" s="70">
        <v>2987136</v>
      </c>
      <c r="N38" s="5">
        <v>69</v>
      </c>
      <c r="O38" s="70">
        <v>3866442</v>
      </c>
      <c r="P38" s="64">
        <v>81</v>
      </c>
      <c r="Q38" s="70">
        <v>2802419</v>
      </c>
      <c r="R38" s="5">
        <v>72</v>
      </c>
      <c r="S38" s="70">
        <v>3615208</v>
      </c>
      <c r="T38" s="64">
        <v>24</v>
      </c>
      <c r="U38" s="70">
        <v>481520</v>
      </c>
      <c r="V38" s="5">
        <v>52</v>
      </c>
      <c r="W38" s="70">
        <v>2926248</v>
      </c>
      <c r="X38" s="64">
        <v>41</v>
      </c>
      <c r="Y38" s="70">
        <v>2144733</v>
      </c>
      <c r="Z38" s="9">
        <f t="shared" si="2"/>
        <v>620</v>
      </c>
      <c r="AA38" s="21">
        <f t="shared" si="3"/>
        <v>30389736</v>
      </c>
    </row>
    <row r="39" spans="1:27" s="4" customFormat="1" ht="26.25" customHeight="1" x14ac:dyDescent="0.2">
      <c r="A39" s="15">
        <v>1991</v>
      </c>
      <c r="B39" s="10">
        <v>35</v>
      </c>
      <c r="C39" s="70">
        <v>1839553</v>
      </c>
      <c r="D39" s="64">
        <v>31</v>
      </c>
      <c r="E39" s="70">
        <v>1561304</v>
      </c>
      <c r="F39" s="68">
        <v>39</v>
      </c>
      <c r="G39" s="70">
        <v>1944595</v>
      </c>
      <c r="H39" s="64">
        <v>39</v>
      </c>
      <c r="I39" s="70">
        <v>2213858</v>
      </c>
      <c r="J39" s="5">
        <v>31</v>
      </c>
      <c r="K39" s="70">
        <v>1778317</v>
      </c>
      <c r="L39" s="64">
        <v>44</v>
      </c>
      <c r="M39" s="70">
        <v>2132180</v>
      </c>
      <c r="N39" s="5">
        <v>45</v>
      </c>
      <c r="O39" s="70">
        <v>2268606</v>
      </c>
      <c r="P39" s="64">
        <v>43</v>
      </c>
      <c r="Q39" s="70">
        <v>1936451</v>
      </c>
      <c r="R39" s="5">
        <v>48</v>
      </c>
      <c r="S39" s="70">
        <v>2666212</v>
      </c>
      <c r="T39" s="64">
        <v>49</v>
      </c>
      <c r="U39" s="70">
        <v>2482306</v>
      </c>
      <c r="V39" s="5">
        <v>95</v>
      </c>
      <c r="W39" s="70">
        <v>4523031</v>
      </c>
      <c r="X39" s="64">
        <v>75</v>
      </c>
      <c r="Y39" s="70">
        <v>3476878</v>
      </c>
      <c r="Z39" s="9">
        <f t="shared" si="2"/>
        <v>574</v>
      </c>
      <c r="AA39" s="21">
        <f t="shared" si="3"/>
        <v>28823291</v>
      </c>
    </row>
    <row r="40" spans="1:27" s="4" customFormat="1" ht="26.25" customHeight="1" x14ac:dyDescent="0.2">
      <c r="A40" s="15">
        <v>1990</v>
      </c>
      <c r="B40" s="10">
        <v>29</v>
      </c>
      <c r="C40" s="70">
        <v>1624641</v>
      </c>
      <c r="D40" s="64">
        <v>20</v>
      </c>
      <c r="E40" s="70">
        <v>1131652</v>
      </c>
      <c r="F40" s="68">
        <v>14</v>
      </c>
      <c r="G40" s="70">
        <v>606872</v>
      </c>
      <c r="H40" s="64">
        <v>25</v>
      </c>
      <c r="I40" s="70">
        <v>1014871</v>
      </c>
      <c r="J40" s="5">
        <v>53</v>
      </c>
      <c r="K40" s="70">
        <v>2567633</v>
      </c>
      <c r="L40" s="64">
        <v>39</v>
      </c>
      <c r="M40" s="70">
        <v>1498593</v>
      </c>
      <c r="N40" s="5">
        <v>30</v>
      </c>
      <c r="O40" s="70">
        <v>1675200</v>
      </c>
      <c r="P40" s="64">
        <v>76</v>
      </c>
      <c r="Q40" s="70">
        <v>3768379</v>
      </c>
      <c r="R40" s="5">
        <v>29</v>
      </c>
      <c r="S40" s="70">
        <v>1238975</v>
      </c>
      <c r="T40" s="64">
        <v>35</v>
      </c>
      <c r="U40" s="70">
        <v>1577058</v>
      </c>
      <c r="V40" s="5">
        <v>38</v>
      </c>
      <c r="W40" s="70">
        <v>2499752</v>
      </c>
      <c r="X40" s="64">
        <v>28</v>
      </c>
      <c r="Y40" s="70">
        <v>1368727</v>
      </c>
      <c r="Z40" s="9">
        <f t="shared" si="2"/>
        <v>416</v>
      </c>
      <c r="AA40" s="21">
        <f t="shared" si="3"/>
        <v>20572353</v>
      </c>
    </row>
    <row r="41" spans="1:27" s="4" customFormat="1" ht="26.25" customHeight="1" x14ac:dyDescent="0.2">
      <c r="A41" s="15">
        <v>1989</v>
      </c>
      <c r="B41" s="10">
        <v>58</v>
      </c>
      <c r="C41" s="70">
        <v>2944150</v>
      </c>
      <c r="D41" s="64">
        <v>65</v>
      </c>
      <c r="E41" s="70">
        <v>3008426</v>
      </c>
      <c r="F41" s="68">
        <v>105</v>
      </c>
      <c r="G41" s="70">
        <v>5198126</v>
      </c>
      <c r="H41" s="64">
        <v>64</v>
      </c>
      <c r="I41" s="70">
        <v>2911360</v>
      </c>
      <c r="J41" s="5">
        <v>61</v>
      </c>
      <c r="K41" s="70">
        <v>2761663</v>
      </c>
      <c r="L41" s="64">
        <v>59</v>
      </c>
      <c r="M41" s="70">
        <v>3036102</v>
      </c>
      <c r="N41" s="5">
        <v>51</v>
      </c>
      <c r="O41" s="70">
        <v>2610877</v>
      </c>
      <c r="P41" s="64">
        <v>53</v>
      </c>
      <c r="Q41" s="70">
        <v>2689338</v>
      </c>
      <c r="R41" s="5">
        <v>37</v>
      </c>
      <c r="S41" s="70">
        <v>1713165</v>
      </c>
      <c r="T41" s="64">
        <v>49</v>
      </c>
      <c r="U41" s="70">
        <v>2655345</v>
      </c>
      <c r="V41" s="5">
        <v>8</v>
      </c>
      <c r="W41" s="70">
        <v>423803</v>
      </c>
      <c r="X41" s="64">
        <v>46</v>
      </c>
      <c r="Y41" s="70">
        <v>1924262</v>
      </c>
      <c r="Z41" s="9">
        <f t="shared" si="2"/>
        <v>656</v>
      </c>
      <c r="AA41" s="21">
        <f t="shared" si="3"/>
        <v>31876617</v>
      </c>
    </row>
    <row r="42" spans="1:27" s="4" customFormat="1" ht="26.25" customHeight="1" x14ac:dyDescent="0.2">
      <c r="A42" s="15">
        <v>1988</v>
      </c>
      <c r="B42" s="10">
        <v>38</v>
      </c>
      <c r="C42" s="70">
        <v>1684880</v>
      </c>
      <c r="D42" s="64">
        <v>75</v>
      </c>
      <c r="E42" s="70">
        <v>3300887</v>
      </c>
      <c r="F42" s="68">
        <v>100</v>
      </c>
      <c r="G42" s="70">
        <v>4177325</v>
      </c>
      <c r="H42" s="64">
        <v>70</v>
      </c>
      <c r="I42" s="70">
        <v>3061958</v>
      </c>
      <c r="J42" s="5">
        <v>99</v>
      </c>
      <c r="K42" s="70">
        <v>4625876</v>
      </c>
      <c r="L42" s="64">
        <v>127</v>
      </c>
      <c r="M42" s="70">
        <v>5717077</v>
      </c>
      <c r="N42" s="5">
        <v>54</v>
      </c>
      <c r="O42" s="70">
        <v>2795387</v>
      </c>
      <c r="P42" s="64">
        <v>58</v>
      </c>
      <c r="Q42" s="70">
        <v>2854742</v>
      </c>
      <c r="R42" s="5">
        <v>103</v>
      </c>
      <c r="S42" s="70">
        <v>4672827</v>
      </c>
      <c r="T42" s="64">
        <v>55</v>
      </c>
      <c r="U42" s="70">
        <v>2635824</v>
      </c>
      <c r="V42" s="5">
        <v>45</v>
      </c>
      <c r="W42" s="70">
        <v>2249883</v>
      </c>
      <c r="X42" s="64">
        <v>39</v>
      </c>
      <c r="Y42" s="70">
        <v>1852507</v>
      </c>
      <c r="Z42" s="9">
        <f t="shared" si="2"/>
        <v>863</v>
      </c>
      <c r="AA42" s="21">
        <f t="shared" si="3"/>
        <v>39629173</v>
      </c>
    </row>
    <row r="43" spans="1:27" s="4" customFormat="1" ht="26.25" customHeight="1" x14ac:dyDescent="0.2">
      <c r="A43" s="15">
        <v>1987</v>
      </c>
      <c r="B43" s="10">
        <v>102</v>
      </c>
      <c r="C43" s="70">
        <v>6177300</v>
      </c>
      <c r="D43" s="64">
        <v>106</v>
      </c>
      <c r="E43" s="70">
        <v>6257455</v>
      </c>
      <c r="F43" s="68">
        <v>95</v>
      </c>
      <c r="G43" s="70">
        <v>5493591</v>
      </c>
      <c r="H43" s="64">
        <v>78</v>
      </c>
      <c r="I43" s="70">
        <v>5021351</v>
      </c>
      <c r="J43" s="5">
        <v>36</v>
      </c>
      <c r="K43" s="70">
        <v>2363271</v>
      </c>
      <c r="L43" s="64">
        <v>48</v>
      </c>
      <c r="M43" s="70">
        <v>2935767</v>
      </c>
      <c r="N43" s="5">
        <v>43</v>
      </c>
      <c r="O43" s="70">
        <v>2529848</v>
      </c>
      <c r="P43" s="64">
        <v>39</v>
      </c>
      <c r="Q43" s="70">
        <v>1717721</v>
      </c>
      <c r="R43" s="5">
        <v>84</v>
      </c>
      <c r="S43" s="70">
        <v>3576167</v>
      </c>
      <c r="T43" s="64">
        <v>81</v>
      </c>
      <c r="U43" s="70">
        <v>3600538</v>
      </c>
      <c r="V43" s="5">
        <v>43</v>
      </c>
      <c r="W43" s="70">
        <v>1966167</v>
      </c>
      <c r="X43" s="64">
        <v>45</v>
      </c>
      <c r="Y43" s="70">
        <v>2295639</v>
      </c>
      <c r="Z43" s="9">
        <f t="shared" si="2"/>
        <v>800</v>
      </c>
      <c r="AA43" s="21">
        <f t="shared" si="3"/>
        <v>43934815</v>
      </c>
    </row>
    <row r="44" spans="1:27" s="4" customFormat="1" ht="26.25" customHeight="1" x14ac:dyDescent="0.2">
      <c r="A44" s="15">
        <v>1986</v>
      </c>
      <c r="B44" s="10">
        <v>73</v>
      </c>
      <c r="C44" s="70">
        <v>2705887</v>
      </c>
      <c r="D44" s="64">
        <v>85</v>
      </c>
      <c r="E44" s="70">
        <v>4336605</v>
      </c>
      <c r="F44" s="68">
        <v>89</v>
      </c>
      <c r="G44" s="70">
        <v>5053280</v>
      </c>
      <c r="H44" s="64">
        <v>118</v>
      </c>
      <c r="I44" s="70">
        <v>6394925</v>
      </c>
      <c r="J44" s="5">
        <v>74</v>
      </c>
      <c r="K44" s="70">
        <v>4763122</v>
      </c>
      <c r="L44" s="64">
        <v>129</v>
      </c>
      <c r="M44" s="70">
        <v>7887618</v>
      </c>
      <c r="N44" s="5">
        <v>76</v>
      </c>
      <c r="O44" s="70">
        <v>4169055</v>
      </c>
      <c r="P44" s="64">
        <v>95</v>
      </c>
      <c r="Q44" s="70">
        <v>5776961</v>
      </c>
      <c r="R44" s="5">
        <v>109</v>
      </c>
      <c r="S44" s="70">
        <v>5870986</v>
      </c>
      <c r="T44" s="64">
        <v>74</v>
      </c>
      <c r="U44" s="70">
        <v>4489948</v>
      </c>
      <c r="V44" s="5">
        <v>72</v>
      </c>
      <c r="W44" s="70">
        <v>4298930</v>
      </c>
      <c r="X44" s="64">
        <v>32</v>
      </c>
      <c r="Y44" s="70">
        <v>1880448</v>
      </c>
      <c r="Z44" s="9">
        <f t="shared" si="2"/>
        <v>1026</v>
      </c>
      <c r="AA44" s="21">
        <f t="shared" si="3"/>
        <v>57627765</v>
      </c>
    </row>
    <row r="45" spans="1:27" s="4" customFormat="1" ht="26.25" customHeight="1" x14ac:dyDescent="0.2">
      <c r="A45" s="15">
        <v>1985</v>
      </c>
      <c r="B45" s="10">
        <v>91</v>
      </c>
      <c r="C45" s="70">
        <v>5064634</v>
      </c>
      <c r="D45" s="64">
        <v>108</v>
      </c>
      <c r="E45" s="70">
        <v>5705917</v>
      </c>
      <c r="F45" s="68">
        <v>67</v>
      </c>
      <c r="G45" s="70">
        <v>3769405</v>
      </c>
      <c r="H45" s="64">
        <v>73</v>
      </c>
      <c r="I45" s="70">
        <v>3741515</v>
      </c>
      <c r="J45" s="5">
        <v>182</v>
      </c>
      <c r="K45" s="70">
        <v>9824607</v>
      </c>
      <c r="L45" s="64">
        <v>105</v>
      </c>
      <c r="M45" s="70">
        <v>6399169</v>
      </c>
      <c r="N45" s="5">
        <v>93</v>
      </c>
      <c r="O45" s="70">
        <v>4922295</v>
      </c>
      <c r="P45" s="64">
        <v>103</v>
      </c>
      <c r="Q45" s="70">
        <v>6198251</v>
      </c>
      <c r="R45" s="5">
        <v>81</v>
      </c>
      <c r="S45" s="70">
        <v>4530628</v>
      </c>
      <c r="T45" s="64">
        <v>128</v>
      </c>
      <c r="U45" s="70">
        <v>7605767</v>
      </c>
      <c r="V45" s="5">
        <v>37</v>
      </c>
      <c r="W45" s="70">
        <v>2218704</v>
      </c>
      <c r="X45" s="64">
        <v>59</v>
      </c>
      <c r="Y45" s="70">
        <v>3076145</v>
      </c>
      <c r="Z45" s="9">
        <f t="shared" si="2"/>
        <v>1127</v>
      </c>
      <c r="AA45" s="21">
        <f t="shared" si="3"/>
        <v>63057037</v>
      </c>
    </row>
    <row r="46" spans="1:27" s="4" customFormat="1" ht="26.25" customHeight="1" thickBot="1" x14ac:dyDescent="0.25">
      <c r="A46" s="14"/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78" t="s">
        <v>37</v>
      </c>
      <c r="Z46" s="82">
        <f>SUM(Z6:Z45)</f>
        <v>33439</v>
      </c>
      <c r="AA46" s="22">
        <f>SUM(AA6:AA45)</f>
        <v>4531959083</v>
      </c>
    </row>
    <row r="47" spans="1:27" ht="13.5" thickTop="1" x14ac:dyDescent="0.2">
      <c r="Z47" s="76" t="s">
        <v>14</v>
      </c>
      <c r="AA47" s="77" t="s">
        <v>14</v>
      </c>
    </row>
    <row r="48" spans="1:27" s="62" customFormat="1" ht="14.25" x14ac:dyDescent="0.2">
      <c r="A48" s="71" t="s">
        <v>44</v>
      </c>
      <c r="B48" s="47"/>
      <c r="C48" s="47"/>
      <c r="D48" s="47"/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72"/>
      <c r="AA48" s="73"/>
    </row>
    <row r="49" spans="1:27" s="62" customFormat="1" ht="14.25" x14ac:dyDescent="0.2">
      <c r="A49" s="83" t="s">
        <v>61</v>
      </c>
      <c r="B49" s="47"/>
      <c r="C49" s="47"/>
      <c r="D49" s="47"/>
      <c r="E49" s="47"/>
      <c r="F49" s="47"/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7"/>
      <c r="W49" s="47"/>
      <c r="X49" s="47"/>
      <c r="Y49" s="47"/>
      <c r="Z49" s="72"/>
      <c r="AA49" s="73"/>
    </row>
    <row r="50" spans="1:27" s="62" customFormat="1" ht="14.25" x14ac:dyDescent="0.2">
      <c r="A50" s="83" t="s">
        <v>21</v>
      </c>
      <c r="B50" s="41"/>
      <c r="C50" s="41"/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74"/>
    </row>
    <row r="51" spans="1:27" s="62" customFormat="1" ht="14.25" x14ac:dyDescent="0.2">
      <c r="A51" s="83" t="s">
        <v>22</v>
      </c>
      <c r="B51" s="41"/>
      <c r="C51" s="41"/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74"/>
    </row>
    <row r="53" spans="1:27" x14ac:dyDescent="0.2">
      <c r="A53" s="75"/>
      <c r="X53" s="77"/>
      <c r="Y53"/>
      <c r="Z53"/>
      <c r="AA53"/>
    </row>
  </sheetData>
  <mergeCells count="15">
    <mergeCell ref="A1:AA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Z3"/>
    <mergeCell ref="AA2:AA3"/>
  </mergeCells>
  <printOptions horizontalCentered="1"/>
  <pageMargins left="0.25" right="0" top="0.5" bottom="0.25" header="0.05" footer="0.05"/>
  <pageSetup paperSize="5" scale="81" fitToHeight="0" orientation="landscape" r:id="rId1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E66623-4006-4CC0-80CE-188FD45E959C}">
  <sheetPr>
    <pageSetUpPr fitToPage="1"/>
  </sheetPr>
  <dimension ref="A1:AD29"/>
  <sheetViews>
    <sheetView zoomScale="90" zoomScaleNormal="90" zoomScalePageLayoutView="110" workbookViewId="0">
      <selection activeCell="Z5" sqref="Z5"/>
    </sheetView>
  </sheetViews>
  <sheetFormatPr defaultColWidth="8.85546875" defaultRowHeight="12.75" x14ac:dyDescent="0.2"/>
  <cols>
    <col min="1" max="1" width="7.85546875" customWidth="1"/>
    <col min="2" max="2" width="4.85546875" style="56" customWidth="1"/>
    <col min="3" max="3" width="10.85546875" style="2" customWidth="1"/>
    <col min="4" max="4" width="4.85546875" style="2" customWidth="1"/>
    <col min="5" max="5" width="10.85546875" style="2" customWidth="1"/>
    <col min="6" max="6" width="4.85546875" style="56" customWidth="1"/>
    <col min="7" max="7" width="10.85546875" style="2" customWidth="1"/>
    <col min="8" max="8" width="4.85546875" style="56" customWidth="1"/>
    <col min="9" max="9" width="10.85546875" style="2" customWidth="1"/>
    <col min="10" max="10" width="4.85546875" style="2" customWidth="1"/>
    <col min="11" max="11" width="10.85546875" style="2" customWidth="1"/>
    <col min="12" max="12" width="5.42578125" style="56" bestFit="1" customWidth="1"/>
    <col min="13" max="13" width="10.85546875" style="2" customWidth="1"/>
    <col min="14" max="14" width="4.85546875" style="56" customWidth="1"/>
    <col min="15" max="15" width="10.85546875" style="2" customWidth="1"/>
    <col min="16" max="16" width="4.85546875" style="2" customWidth="1"/>
    <col min="17" max="17" width="10.85546875" style="2" customWidth="1"/>
    <col min="18" max="18" width="4.85546875" style="56" customWidth="1"/>
    <col min="19" max="19" width="10.85546875" style="2" customWidth="1"/>
    <col min="20" max="20" width="5.28515625" style="56" customWidth="1"/>
    <col min="21" max="21" width="10.85546875" style="2" customWidth="1"/>
    <col min="22" max="22" width="6.42578125" style="2" bestFit="1" customWidth="1"/>
    <col min="23" max="23" width="10.85546875" style="2" customWidth="1"/>
    <col min="24" max="24" width="4.85546875" style="56" customWidth="1"/>
    <col min="25" max="25" width="10.85546875" style="2" customWidth="1"/>
    <col min="26" max="26" width="14.28515625" style="2" bestFit="1" customWidth="1"/>
    <col min="27" max="27" width="13.140625" style="23" customWidth="1"/>
    <col min="29" max="29" width="12" bestFit="1" customWidth="1"/>
  </cols>
  <sheetData>
    <row r="1" spans="1:30" s="50" customFormat="1" ht="35.1" customHeight="1" x14ac:dyDescent="0.25">
      <c r="A1" s="93" t="s">
        <v>57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  <c r="Y1" s="93"/>
      <c r="Z1" s="93"/>
      <c r="AA1" s="93"/>
    </row>
    <row r="2" spans="1:30" s="14" customFormat="1" ht="20.25" customHeight="1" x14ac:dyDescent="0.2">
      <c r="B2" s="91" t="s">
        <v>45</v>
      </c>
      <c r="C2" s="92"/>
      <c r="D2" s="91" t="s">
        <v>46</v>
      </c>
      <c r="E2" s="92"/>
      <c r="F2" s="91" t="s">
        <v>47</v>
      </c>
      <c r="G2" s="92"/>
      <c r="H2" s="91" t="s">
        <v>48</v>
      </c>
      <c r="I2" s="92"/>
      <c r="J2" s="91" t="s">
        <v>5</v>
      </c>
      <c r="K2" s="92"/>
      <c r="L2" s="91" t="s">
        <v>49</v>
      </c>
      <c r="M2" s="92"/>
      <c r="N2" s="91" t="s">
        <v>50</v>
      </c>
      <c r="O2" s="92"/>
      <c r="P2" s="91" t="s">
        <v>51</v>
      </c>
      <c r="Q2" s="92"/>
      <c r="R2" s="91" t="s">
        <v>52</v>
      </c>
      <c r="S2" s="92"/>
      <c r="T2" s="91" t="s">
        <v>53</v>
      </c>
      <c r="U2" s="92"/>
      <c r="V2" s="91" t="s">
        <v>54</v>
      </c>
      <c r="W2" s="92"/>
      <c r="X2" s="94" t="s">
        <v>55</v>
      </c>
      <c r="Y2" s="95"/>
      <c r="Z2" s="86" t="s">
        <v>36</v>
      </c>
      <c r="AA2" s="102" t="s">
        <v>35</v>
      </c>
    </row>
    <row r="3" spans="1:30" s="4" customFormat="1" ht="26.25" customHeight="1" x14ac:dyDescent="0.2">
      <c r="A3" s="55" t="s">
        <v>0</v>
      </c>
      <c r="B3" s="51" t="s">
        <v>38</v>
      </c>
      <c r="C3" s="52" t="s">
        <v>34</v>
      </c>
      <c r="D3" s="51" t="s">
        <v>38</v>
      </c>
      <c r="E3" s="53" t="s">
        <v>34</v>
      </c>
      <c r="F3" s="54" t="s">
        <v>38</v>
      </c>
      <c r="G3" s="52" t="s">
        <v>34</v>
      </c>
      <c r="H3" s="51" t="s">
        <v>38</v>
      </c>
      <c r="I3" s="53" t="s">
        <v>34</v>
      </c>
      <c r="J3" s="54" t="s">
        <v>38</v>
      </c>
      <c r="K3" s="52" t="s">
        <v>34</v>
      </c>
      <c r="L3" s="51" t="s">
        <v>38</v>
      </c>
      <c r="M3" s="53" t="s">
        <v>34</v>
      </c>
      <c r="N3" s="54" t="s">
        <v>38</v>
      </c>
      <c r="O3" s="52" t="s">
        <v>34</v>
      </c>
      <c r="P3" s="51" t="s">
        <v>38</v>
      </c>
      <c r="Q3" s="53" t="s">
        <v>34</v>
      </c>
      <c r="R3" s="54" t="s">
        <v>38</v>
      </c>
      <c r="S3" s="52" t="s">
        <v>34</v>
      </c>
      <c r="T3" s="51" t="s">
        <v>38</v>
      </c>
      <c r="U3" s="53" t="s">
        <v>34</v>
      </c>
      <c r="V3" s="54" t="s">
        <v>38</v>
      </c>
      <c r="W3" s="52" t="s">
        <v>34</v>
      </c>
      <c r="X3" s="51" t="s">
        <v>38</v>
      </c>
      <c r="Y3" s="53" t="s">
        <v>34</v>
      </c>
      <c r="Z3" s="87"/>
      <c r="AA3" s="103"/>
    </row>
    <row r="4" spans="1:30" s="4" customFormat="1" ht="26.25" customHeight="1" x14ac:dyDescent="0.2">
      <c r="A4" s="15">
        <v>2026</v>
      </c>
      <c r="B4" s="10">
        <v>0</v>
      </c>
      <c r="C4" s="26"/>
      <c r="D4" s="10"/>
      <c r="E4" s="26"/>
      <c r="F4" s="10"/>
      <c r="G4" s="26"/>
      <c r="H4" s="57"/>
      <c r="I4" s="26"/>
      <c r="J4" s="10"/>
      <c r="K4" s="26"/>
      <c r="L4" s="57"/>
      <c r="M4" s="26"/>
      <c r="N4" s="57"/>
      <c r="O4" s="26"/>
      <c r="P4" s="57"/>
      <c r="Q4" s="26"/>
      <c r="R4" s="57"/>
      <c r="S4" s="26"/>
      <c r="T4" s="57"/>
      <c r="U4" s="26"/>
      <c r="V4" s="10"/>
      <c r="W4" s="26"/>
      <c r="X4" s="57"/>
      <c r="Y4" s="11"/>
      <c r="Z4" s="85" t="s">
        <v>85</v>
      </c>
      <c r="AA4" s="24">
        <f>SUM(C4,E4,G4,I4,K4,M4,O4,Q4,S4,U4,W4,Y4)</f>
        <v>0</v>
      </c>
    </row>
    <row r="5" spans="1:30" s="4" customFormat="1" ht="26.25" customHeight="1" x14ac:dyDescent="0.2">
      <c r="A5" s="15">
        <v>2025</v>
      </c>
      <c r="B5" s="10" t="s">
        <v>77</v>
      </c>
      <c r="C5" s="26">
        <v>2773015</v>
      </c>
      <c r="D5" s="10" t="s">
        <v>78</v>
      </c>
      <c r="E5" s="26">
        <v>4839727</v>
      </c>
      <c r="F5" s="10" t="s">
        <v>79</v>
      </c>
      <c r="G5" s="26">
        <v>5994169</v>
      </c>
      <c r="H5" s="57" t="s">
        <v>80</v>
      </c>
      <c r="I5" s="26">
        <v>2258392</v>
      </c>
      <c r="J5" s="10" t="s">
        <v>81</v>
      </c>
      <c r="K5" s="26">
        <v>3052582</v>
      </c>
      <c r="L5" s="57" t="s">
        <v>67</v>
      </c>
      <c r="M5" s="26">
        <v>0</v>
      </c>
      <c r="N5" s="57" t="s">
        <v>82</v>
      </c>
      <c r="O5" s="26">
        <v>152029</v>
      </c>
      <c r="P5" s="57" t="s">
        <v>84</v>
      </c>
      <c r="Q5" s="26">
        <v>760145</v>
      </c>
      <c r="R5" s="57" t="s">
        <v>67</v>
      </c>
      <c r="S5" s="26">
        <v>0</v>
      </c>
      <c r="T5" s="57" t="s">
        <v>67</v>
      </c>
      <c r="U5" s="26">
        <v>0</v>
      </c>
      <c r="V5" s="10">
        <v>0</v>
      </c>
      <c r="W5" s="26">
        <v>0</v>
      </c>
      <c r="X5" s="57" t="s">
        <v>67</v>
      </c>
      <c r="Y5" s="11">
        <v>0</v>
      </c>
      <c r="Z5" s="85" t="s">
        <v>83</v>
      </c>
      <c r="AA5" s="24">
        <f>SUM(C5,E5,G5,I5,K5,M5,O5,Q5,S5,U5,W5,Y2)</f>
        <v>19830059</v>
      </c>
    </row>
    <row r="6" spans="1:30" s="4" customFormat="1" ht="26.25" customHeight="1" x14ac:dyDescent="0.2">
      <c r="A6" s="15">
        <v>2024</v>
      </c>
      <c r="B6" s="10">
        <v>0</v>
      </c>
      <c r="C6" s="26">
        <v>0</v>
      </c>
      <c r="D6" s="13">
        <v>0</v>
      </c>
      <c r="E6" s="26">
        <v>0</v>
      </c>
      <c r="F6" s="10">
        <v>0</v>
      </c>
      <c r="G6" s="26">
        <v>0</v>
      </c>
      <c r="H6" s="57" t="s">
        <v>67</v>
      </c>
      <c r="I6" s="26">
        <v>0</v>
      </c>
      <c r="J6" s="10">
        <v>0</v>
      </c>
      <c r="K6" s="26">
        <v>0</v>
      </c>
      <c r="L6" s="57" t="s">
        <v>67</v>
      </c>
      <c r="M6" s="26">
        <v>0</v>
      </c>
      <c r="N6" s="57" t="s">
        <v>70</v>
      </c>
      <c r="O6" s="26">
        <v>2392284</v>
      </c>
      <c r="P6" s="57" t="s">
        <v>67</v>
      </c>
      <c r="Q6" s="26">
        <v>0</v>
      </c>
      <c r="R6" s="57" t="s">
        <v>71</v>
      </c>
      <c r="S6" s="26">
        <v>515232</v>
      </c>
      <c r="T6" s="57" t="s">
        <v>72</v>
      </c>
      <c r="U6" s="26">
        <v>1172127</v>
      </c>
      <c r="V6" s="10" t="s">
        <v>73</v>
      </c>
      <c r="W6" s="26">
        <v>55691479</v>
      </c>
      <c r="X6" s="57" t="s">
        <v>74</v>
      </c>
      <c r="Y6" s="11">
        <v>115332</v>
      </c>
      <c r="Z6" s="59" t="s">
        <v>75</v>
      </c>
      <c r="AA6" s="32">
        <f>SUM(Y6,W6,U6,S6,Q6,O6,M6,K6,I6,G6,E6,C6)</f>
        <v>59886454</v>
      </c>
    </row>
    <row r="7" spans="1:30" s="4" customFormat="1" ht="26.25" customHeight="1" x14ac:dyDescent="0.2">
      <c r="A7" s="15">
        <v>2023</v>
      </c>
      <c r="B7" s="10">
        <v>0</v>
      </c>
      <c r="C7" s="26">
        <v>0</v>
      </c>
      <c r="D7" s="13">
        <v>0</v>
      </c>
      <c r="E7" s="26">
        <v>0</v>
      </c>
      <c r="F7" s="10" t="s">
        <v>64</v>
      </c>
      <c r="G7" s="26">
        <v>4643322</v>
      </c>
      <c r="H7" s="57" t="s">
        <v>65</v>
      </c>
      <c r="I7" s="26">
        <v>1170798</v>
      </c>
      <c r="J7" s="10">
        <v>0</v>
      </c>
      <c r="K7" s="26">
        <v>0</v>
      </c>
      <c r="L7" s="57" t="s">
        <v>66</v>
      </c>
      <c r="M7" s="26">
        <v>7086294</v>
      </c>
      <c r="N7" s="13">
        <v>0</v>
      </c>
      <c r="O7" s="26">
        <v>0</v>
      </c>
      <c r="P7" s="13">
        <v>0</v>
      </c>
      <c r="Q7" s="26">
        <v>0</v>
      </c>
      <c r="R7" s="57" t="s">
        <v>67</v>
      </c>
      <c r="S7" s="26">
        <v>0</v>
      </c>
      <c r="T7" s="13">
        <v>0</v>
      </c>
      <c r="U7" s="26">
        <v>0</v>
      </c>
      <c r="V7" s="13">
        <v>0</v>
      </c>
      <c r="W7" s="26">
        <v>0</v>
      </c>
      <c r="X7" s="57" t="s">
        <v>67</v>
      </c>
      <c r="Y7" s="11">
        <v>0</v>
      </c>
      <c r="Z7" s="59" t="s">
        <v>68</v>
      </c>
      <c r="AA7" s="32">
        <f>SUM(Y7,W7,U7,S7,Q7,O7,M7,K7,I7,G7,E7,C7)</f>
        <v>12900414</v>
      </c>
    </row>
    <row r="8" spans="1:30" s="4" customFormat="1" ht="26.25" customHeight="1" x14ac:dyDescent="0.2">
      <c r="A8" s="15">
        <v>2022</v>
      </c>
      <c r="B8" s="10">
        <v>0</v>
      </c>
      <c r="C8" s="26">
        <v>0</v>
      </c>
      <c r="D8" s="13">
        <v>0</v>
      </c>
      <c r="E8" s="26">
        <v>0</v>
      </c>
      <c r="F8" s="10" t="s">
        <v>33</v>
      </c>
      <c r="G8" s="26">
        <v>13730344</v>
      </c>
      <c r="H8" s="13">
        <v>0</v>
      </c>
      <c r="I8" s="26">
        <v>0</v>
      </c>
      <c r="J8" s="13">
        <v>0</v>
      </c>
      <c r="K8" s="26">
        <v>0</v>
      </c>
      <c r="L8" s="13">
        <v>0</v>
      </c>
      <c r="M8" s="26">
        <v>0</v>
      </c>
      <c r="N8" s="13">
        <v>0</v>
      </c>
      <c r="O8" s="26">
        <v>0</v>
      </c>
      <c r="P8" s="13">
        <v>0</v>
      </c>
      <c r="Q8" s="26">
        <v>0</v>
      </c>
      <c r="R8" s="57" t="s">
        <v>58</v>
      </c>
      <c r="S8" s="26">
        <v>2670080</v>
      </c>
      <c r="T8" s="13">
        <v>0</v>
      </c>
      <c r="U8" s="26">
        <v>0</v>
      </c>
      <c r="V8" s="13">
        <v>0</v>
      </c>
      <c r="W8" s="26">
        <v>0</v>
      </c>
      <c r="X8" s="57" t="s">
        <v>60</v>
      </c>
      <c r="Y8" s="11">
        <v>10354000</v>
      </c>
      <c r="Z8" s="58" t="s">
        <v>63</v>
      </c>
      <c r="AA8" s="32">
        <f>SUM(Y8,W8,U8,S8,Q8,O8,M8,K8,I8,G8,E8,C8)</f>
        <v>26754424</v>
      </c>
    </row>
    <row r="9" spans="1:30" s="7" customFormat="1" ht="26.25" customHeight="1" x14ac:dyDescent="0.2">
      <c r="A9" s="15">
        <v>2021</v>
      </c>
      <c r="B9" s="10">
        <v>0</v>
      </c>
      <c r="C9" s="26">
        <v>0</v>
      </c>
      <c r="D9" s="10">
        <v>0</v>
      </c>
      <c r="E9" s="26">
        <v>0</v>
      </c>
      <c r="F9" s="10">
        <v>0</v>
      </c>
      <c r="G9" s="26">
        <v>0</v>
      </c>
      <c r="H9" s="57" t="s">
        <v>27</v>
      </c>
      <c r="I9" s="26">
        <v>750000</v>
      </c>
      <c r="J9" s="12">
        <v>0</v>
      </c>
      <c r="K9" s="26">
        <v>0</v>
      </c>
      <c r="L9" s="57" t="s">
        <v>28</v>
      </c>
      <c r="M9" s="26">
        <v>750000</v>
      </c>
      <c r="N9" s="57" t="s">
        <v>29</v>
      </c>
      <c r="O9" s="26">
        <v>13762293</v>
      </c>
      <c r="P9" s="12">
        <v>0</v>
      </c>
      <c r="Q9" s="26">
        <v>0</v>
      </c>
      <c r="R9" s="12">
        <v>0</v>
      </c>
      <c r="S9" s="26">
        <v>0</v>
      </c>
      <c r="T9" s="57" t="s">
        <v>30</v>
      </c>
      <c r="U9" s="26">
        <v>3993148</v>
      </c>
      <c r="V9" s="12">
        <v>0</v>
      </c>
      <c r="W9" s="26">
        <v>0</v>
      </c>
      <c r="X9" s="57" t="s">
        <v>31</v>
      </c>
      <c r="Y9" s="28">
        <v>1906053</v>
      </c>
      <c r="Z9" s="58" t="s">
        <v>32</v>
      </c>
      <c r="AA9" s="32">
        <f t="shared" ref="AA9:AA20" si="0">SUM(Y9,W9,U9,S9,Q9,O9,M9,K9,I9,G9,E9,C9)</f>
        <v>21161494</v>
      </c>
      <c r="AC9" s="4"/>
      <c r="AD9" s="4"/>
    </row>
    <row r="10" spans="1:30" s="4" customFormat="1" ht="26.25" customHeight="1" x14ac:dyDescent="0.2">
      <c r="A10" s="15">
        <v>2020</v>
      </c>
      <c r="B10" s="10">
        <v>0</v>
      </c>
      <c r="C10" s="26">
        <v>0</v>
      </c>
      <c r="D10" s="13">
        <v>0</v>
      </c>
      <c r="E10" s="26">
        <v>0</v>
      </c>
      <c r="F10" s="13">
        <v>0</v>
      </c>
      <c r="G10" s="26">
        <v>0</v>
      </c>
      <c r="H10" s="13">
        <v>0</v>
      </c>
      <c r="I10" s="26">
        <v>0</v>
      </c>
      <c r="J10" s="10">
        <v>0</v>
      </c>
      <c r="K10" s="26">
        <v>0</v>
      </c>
      <c r="L10" s="10">
        <v>0</v>
      </c>
      <c r="M10" s="26">
        <v>0</v>
      </c>
      <c r="N10" s="10">
        <v>0</v>
      </c>
      <c r="O10" s="26">
        <v>0</v>
      </c>
      <c r="P10" s="10">
        <v>0</v>
      </c>
      <c r="Q10" s="26">
        <v>0</v>
      </c>
      <c r="R10" s="10">
        <v>0</v>
      </c>
      <c r="S10" s="26">
        <v>0</v>
      </c>
      <c r="T10" s="57" t="s">
        <v>24</v>
      </c>
      <c r="U10" s="26">
        <v>3010143</v>
      </c>
      <c r="V10" s="10">
        <v>0</v>
      </c>
      <c r="W10" s="26">
        <v>0</v>
      </c>
      <c r="X10" s="57" t="s">
        <v>25</v>
      </c>
      <c r="Y10" s="28">
        <v>350000</v>
      </c>
      <c r="Z10" s="59" t="s">
        <v>26</v>
      </c>
      <c r="AA10" s="32">
        <f t="shared" si="0"/>
        <v>3360143</v>
      </c>
    </row>
    <row r="11" spans="1:30" s="4" customFormat="1" ht="26.25" customHeight="1" x14ac:dyDescent="0.2">
      <c r="A11" s="15">
        <v>2019</v>
      </c>
      <c r="B11" s="57" t="s">
        <v>23</v>
      </c>
      <c r="C11" s="26">
        <v>2332900</v>
      </c>
      <c r="D11" s="10">
        <v>0</v>
      </c>
      <c r="E11" s="26">
        <v>0</v>
      </c>
      <c r="F11" s="10">
        <v>0</v>
      </c>
      <c r="G11" s="26">
        <v>0</v>
      </c>
      <c r="H11" s="10">
        <v>0</v>
      </c>
      <c r="I11" s="26">
        <v>0</v>
      </c>
      <c r="J11" s="13">
        <v>0</v>
      </c>
      <c r="K11" s="26">
        <v>0</v>
      </c>
      <c r="L11" s="13">
        <v>0</v>
      </c>
      <c r="M11" s="26">
        <v>0</v>
      </c>
      <c r="N11" s="13">
        <v>0</v>
      </c>
      <c r="O11" s="26">
        <v>0</v>
      </c>
      <c r="P11" s="13">
        <v>0</v>
      </c>
      <c r="Q11" s="26">
        <v>0</v>
      </c>
      <c r="R11" s="13">
        <v>0</v>
      </c>
      <c r="S11" s="26">
        <v>0</v>
      </c>
      <c r="T11" s="13">
        <v>0</v>
      </c>
      <c r="U11" s="26">
        <v>0</v>
      </c>
      <c r="V11" s="13">
        <v>0</v>
      </c>
      <c r="W11" s="26">
        <v>0</v>
      </c>
      <c r="X11" s="13">
        <v>0</v>
      </c>
      <c r="Y11" s="11">
        <v>0</v>
      </c>
      <c r="Z11" s="59" t="s">
        <v>23</v>
      </c>
      <c r="AA11" s="32">
        <f t="shared" si="0"/>
        <v>2332900</v>
      </c>
    </row>
    <row r="12" spans="1:30" s="7" customFormat="1" ht="26.25" customHeight="1" x14ac:dyDescent="0.2">
      <c r="A12" s="15">
        <v>2018</v>
      </c>
      <c r="B12" s="13">
        <v>0</v>
      </c>
      <c r="C12" s="26">
        <v>0</v>
      </c>
      <c r="D12" s="13">
        <v>0</v>
      </c>
      <c r="E12" s="26">
        <v>0</v>
      </c>
      <c r="F12" s="13">
        <v>0</v>
      </c>
      <c r="G12" s="26">
        <v>0</v>
      </c>
      <c r="H12" s="13">
        <v>0</v>
      </c>
      <c r="I12" s="26">
        <v>0</v>
      </c>
      <c r="J12" s="12">
        <v>0</v>
      </c>
      <c r="K12" s="26">
        <v>0</v>
      </c>
      <c r="L12" s="12">
        <v>0</v>
      </c>
      <c r="M12" s="26">
        <v>0</v>
      </c>
      <c r="N12" s="12">
        <v>0</v>
      </c>
      <c r="O12" s="26">
        <v>0</v>
      </c>
      <c r="P12" s="12">
        <v>0</v>
      </c>
      <c r="Q12" s="26">
        <v>0</v>
      </c>
      <c r="R12" s="12">
        <v>0</v>
      </c>
      <c r="S12" s="26">
        <v>0</v>
      </c>
      <c r="T12" s="12">
        <v>0</v>
      </c>
      <c r="U12" s="26">
        <v>0</v>
      </c>
      <c r="V12" s="12">
        <v>0</v>
      </c>
      <c r="W12" s="26">
        <v>0</v>
      </c>
      <c r="X12" s="12">
        <v>0</v>
      </c>
      <c r="Y12" s="28">
        <v>0</v>
      </c>
      <c r="Z12" s="24">
        <f t="shared" ref="Z12:Z21" si="1">SUM(B12,D12,F12,H12,J12,L12,N12,P12,R12,T12,V12,X12)</f>
        <v>0</v>
      </c>
      <c r="AA12" s="32">
        <f t="shared" si="0"/>
        <v>0</v>
      </c>
      <c r="AC12" s="4"/>
      <c r="AD12" s="4"/>
    </row>
    <row r="13" spans="1:30" s="4" customFormat="1" ht="26.25" customHeight="1" x14ac:dyDescent="0.2">
      <c r="A13" s="15">
        <v>2017</v>
      </c>
      <c r="B13" s="10">
        <v>0</v>
      </c>
      <c r="C13" s="26">
        <v>0</v>
      </c>
      <c r="D13" s="10">
        <v>0</v>
      </c>
      <c r="E13" s="26">
        <v>0</v>
      </c>
      <c r="F13" s="10">
        <v>0</v>
      </c>
      <c r="G13" s="26">
        <v>0</v>
      </c>
      <c r="H13" s="10">
        <v>0</v>
      </c>
      <c r="I13" s="26">
        <v>0</v>
      </c>
      <c r="J13" s="10">
        <v>0</v>
      </c>
      <c r="K13" s="26">
        <v>0</v>
      </c>
      <c r="L13" s="10">
        <v>0</v>
      </c>
      <c r="M13" s="26">
        <v>0</v>
      </c>
      <c r="N13" s="10">
        <v>0</v>
      </c>
      <c r="O13" s="26">
        <v>0</v>
      </c>
      <c r="P13" s="10">
        <v>0</v>
      </c>
      <c r="Q13" s="26">
        <v>0</v>
      </c>
      <c r="R13" s="10">
        <v>0</v>
      </c>
      <c r="S13" s="26">
        <v>0</v>
      </c>
      <c r="T13" s="10">
        <v>0</v>
      </c>
      <c r="U13" s="26">
        <v>0</v>
      </c>
      <c r="V13" s="10">
        <v>0</v>
      </c>
      <c r="W13" s="26">
        <v>0</v>
      </c>
      <c r="X13" s="10">
        <v>0</v>
      </c>
      <c r="Y13" s="11">
        <v>0</v>
      </c>
      <c r="Z13" s="24">
        <f t="shared" si="1"/>
        <v>0</v>
      </c>
      <c r="AA13" s="32">
        <f t="shared" si="0"/>
        <v>0</v>
      </c>
    </row>
    <row r="14" spans="1:30" s="4" customFormat="1" ht="26.25" customHeight="1" x14ac:dyDescent="0.2">
      <c r="A14" s="15">
        <v>2016</v>
      </c>
      <c r="B14" s="13">
        <v>0</v>
      </c>
      <c r="C14" s="26">
        <v>0</v>
      </c>
      <c r="D14" s="13">
        <v>0</v>
      </c>
      <c r="E14" s="26">
        <v>0</v>
      </c>
      <c r="F14" s="13">
        <v>0</v>
      </c>
      <c r="G14" s="26">
        <v>0</v>
      </c>
      <c r="H14" s="13">
        <v>0</v>
      </c>
      <c r="I14" s="26">
        <v>0</v>
      </c>
      <c r="J14" s="13">
        <v>0</v>
      </c>
      <c r="K14" s="26">
        <v>0</v>
      </c>
      <c r="L14" s="13">
        <v>0</v>
      </c>
      <c r="M14" s="26">
        <v>0</v>
      </c>
      <c r="N14" s="13">
        <v>0</v>
      </c>
      <c r="O14" s="26">
        <v>0</v>
      </c>
      <c r="P14" s="13">
        <v>0</v>
      </c>
      <c r="Q14" s="26">
        <v>0</v>
      </c>
      <c r="R14" s="13">
        <v>0</v>
      </c>
      <c r="S14" s="26">
        <v>0</v>
      </c>
      <c r="T14" s="13">
        <v>0</v>
      </c>
      <c r="U14" s="26">
        <v>0</v>
      </c>
      <c r="V14" s="13">
        <v>0</v>
      </c>
      <c r="W14" s="26">
        <v>0</v>
      </c>
      <c r="X14" s="13">
        <v>0</v>
      </c>
      <c r="Y14" s="11">
        <v>0</v>
      </c>
      <c r="Z14" s="24">
        <f t="shared" si="1"/>
        <v>0</v>
      </c>
      <c r="AA14" s="32">
        <f t="shared" si="0"/>
        <v>0</v>
      </c>
    </row>
    <row r="15" spans="1:30" s="4" customFormat="1" ht="26.25" customHeight="1" x14ac:dyDescent="0.2">
      <c r="A15" s="15">
        <v>2015</v>
      </c>
      <c r="B15" s="10">
        <v>0</v>
      </c>
      <c r="C15" s="26">
        <v>0</v>
      </c>
      <c r="D15" s="10">
        <v>0</v>
      </c>
      <c r="E15" s="26">
        <v>0</v>
      </c>
      <c r="F15" s="10">
        <v>0</v>
      </c>
      <c r="G15" s="26">
        <v>0</v>
      </c>
      <c r="H15" s="10">
        <v>0</v>
      </c>
      <c r="I15" s="26">
        <v>0</v>
      </c>
      <c r="J15" s="12">
        <v>0</v>
      </c>
      <c r="K15" s="26">
        <v>0</v>
      </c>
      <c r="L15" s="12">
        <v>0</v>
      </c>
      <c r="M15" s="26">
        <v>0</v>
      </c>
      <c r="N15" s="12">
        <v>0</v>
      </c>
      <c r="O15" s="26">
        <v>0</v>
      </c>
      <c r="P15" s="12">
        <v>0</v>
      </c>
      <c r="Q15" s="26">
        <v>0</v>
      </c>
      <c r="R15" s="12">
        <v>0</v>
      </c>
      <c r="S15" s="26">
        <v>0</v>
      </c>
      <c r="T15" s="12">
        <v>0</v>
      </c>
      <c r="U15" s="26">
        <v>0</v>
      </c>
      <c r="V15" s="12">
        <v>0</v>
      </c>
      <c r="W15" s="26">
        <v>0</v>
      </c>
      <c r="X15" s="12">
        <v>0</v>
      </c>
      <c r="Y15" s="28">
        <v>0</v>
      </c>
      <c r="Z15" s="24">
        <f t="shared" si="1"/>
        <v>0</v>
      </c>
      <c r="AA15" s="32">
        <f t="shared" si="0"/>
        <v>0</v>
      </c>
    </row>
    <row r="16" spans="1:30" s="4" customFormat="1" ht="26.25" customHeight="1" x14ac:dyDescent="0.2">
      <c r="A16" s="15">
        <v>2014</v>
      </c>
      <c r="B16" s="13">
        <v>0</v>
      </c>
      <c r="C16" s="26">
        <v>0</v>
      </c>
      <c r="D16" s="13">
        <v>0</v>
      </c>
      <c r="E16" s="26">
        <v>0</v>
      </c>
      <c r="F16" s="13">
        <v>0</v>
      </c>
      <c r="G16" s="26">
        <v>0</v>
      </c>
      <c r="H16" s="13">
        <v>0</v>
      </c>
      <c r="I16" s="26">
        <v>0</v>
      </c>
      <c r="J16" s="10">
        <v>0</v>
      </c>
      <c r="K16" s="26">
        <v>0</v>
      </c>
      <c r="L16" s="10">
        <v>0</v>
      </c>
      <c r="M16" s="26">
        <v>0</v>
      </c>
      <c r="N16" s="10">
        <v>0</v>
      </c>
      <c r="O16" s="26">
        <v>0</v>
      </c>
      <c r="P16" s="10">
        <v>0</v>
      </c>
      <c r="Q16" s="26">
        <v>0</v>
      </c>
      <c r="R16" s="10">
        <v>0</v>
      </c>
      <c r="S16" s="26">
        <v>0</v>
      </c>
      <c r="T16" s="10">
        <v>0</v>
      </c>
      <c r="U16" s="26">
        <v>0</v>
      </c>
      <c r="V16" s="10">
        <v>0</v>
      </c>
      <c r="W16" s="26">
        <v>0</v>
      </c>
      <c r="X16" s="10">
        <v>0</v>
      </c>
      <c r="Y16" s="11">
        <v>0</v>
      </c>
      <c r="Z16" s="24">
        <f t="shared" si="1"/>
        <v>0</v>
      </c>
      <c r="AA16" s="32">
        <f t="shared" si="0"/>
        <v>0</v>
      </c>
    </row>
    <row r="17" spans="1:27" s="4" customFormat="1" ht="26.25" customHeight="1" x14ac:dyDescent="0.2">
      <c r="A17" s="15">
        <v>2013</v>
      </c>
      <c r="B17" s="10">
        <v>0</v>
      </c>
      <c r="C17" s="26">
        <v>0</v>
      </c>
      <c r="D17" s="10">
        <v>0</v>
      </c>
      <c r="E17" s="26">
        <v>0</v>
      </c>
      <c r="F17" s="10">
        <v>0</v>
      </c>
      <c r="G17" s="26">
        <v>0</v>
      </c>
      <c r="H17" s="10">
        <v>0</v>
      </c>
      <c r="I17" s="26">
        <v>0</v>
      </c>
      <c r="J17" s="13">
        <v>0</v>
      </c>
      <c r="K17" s="26">
        <v>0</v>
      </c>
      <c r="L17" s="13">
        <v>0</v>
      </c>
      <c r="M17" s="26">
        <v>0</v>
      </c>
      <c r="N17" s="13">
        <v>0</v>
      </c>
      <c r="O17" s="26">
        <v>0</v>
      </c>
      <c r="P17" s="13">
        <v>0</v>
      </c>
      <c r="Q17" s="26">
        <v>0</v>
      </c>
      <c r="R17" s="13">
        <v>0</v>
      </c>
      <c r="S17" s="26">
        <v>0</v>
      </c>
      <c r="T17" s="13">
        <v>0</v>
      </c>
      <c r="U17" s="26">
        <v>0</v>
      </c>
      <c r="V17" s="13">
        <v>0</v>
      </c>
      <c r="W17" s="26">
        <v>0</v>
      </c>
      <c r="X17" s="13">
        <v>0</v>
      </c>
      <c r="Y17" s="11">
        <v>0</v>
      </c>
      <c r="Z17" s="24">
        <f t="shared" si="1"/>
        <v>0</v>
      </c>
      <c r="AA17" s="32">
        <f t="shared" si="0"/>
        <v>0</v>
      </c>
    </row>
    <row r="18" spans="1:27" s="4" customFormat="1" ht="26.25" customHeight="1" x14ac:dyDescent="0.2">
      <c r="A18" s="15">
        <v>2012</v>
      </c>
      <c r="B18" s="13">
        <v>0</v>
      </c>
      <c r="C18" s="26">
        <v>0</v>
      </c>
      <c r="D18" s="13">
        <v>0</v>
      </c>
      <c r="E18" s="26">
        <v>0</v>
      </c>
      <c r="F18" s="13">
        <v>0</v>
      </c>
      <c r="G18" s="26">
        <v>0</v>
      </c>
      <c r="H18" s="13">
        <v>0</v>
      </c>
      <c r="I18" s="26">
        <v>0</v>
      </c>
      <c r="J18" s="12">
        <v>0</v>
      </c>
      <c r="K18" s="26">
        <v>0</v>
      </c>
      <c r="L18" s="12">
        <v>0</v>
      </c>
      <c r="M18" s="26">
        <v>0</v>
      </c>
      <c r="N18" s="12">
        <v>0</v>
      </c>
      <c r="O18" s="26">
        <v>0</v>
      </c>
      <c r="P18" s="12">
        <v>0</v>
      </c>
      <c r="Q18" s="26">
        <v>0</v>
      </c>
      <c r="R18" s="12">
        <v>0</v>
      </c>
      <c r="S18" s="26">
        <v>0</v>
      </c>
      <c r="T18" s="12">
        <v>0</v>
      </c>
      <c r="U18" s="26">
        <v>0</v>
      </c>
      <c r="V18" s="12">
        <v>0</v>
      </c>
      <c r="W18" s="26">
        <v>0</v>
      </c>
      <c r="X18" s="57" t="s">
        <v>15</v>
      </c>
      <c r="Y18" s="28">
        <v>335346</v>
      </c>
      <c r="Z18" s="59" t="s">
        <v>15</v>
      </c>
      <c r="AA18" s="32">
        <f t="shared" si="0"/>
        <v>335346</v>
      </c>
    </row>
    <row r="19" spans="1:27" s="4" customFormat="1" ht="26.25" customHeight="1" x14ac:dyDescent="0.2">
      <c r="A19" s="15">
        <v>2011</v>
      </c>
      <c r="B19" s="10">
        <v>0</v>
      </c>
      <c r="C19" s="26">
        <v>0</v>
      </c>
      <c r="D19" s="10">
        <v>0</v>
      </c>
      <c r="E19" s="26">
        <v>0</v>
      </c>
      <c r="F19" s="10">
        <v>0</v>
      </c>
      <c r="G19" s="26">
        <v>0</v>
      </c>
      <c r="H19" s="10">
        <v>0</v>
      </c>
      <c r="I19" s="26">
        <v>0</v>
      </c>
      <c r="J19" s="10">
        <v>0</v>
      </c>
      <c r="K19" s="26">
        <v>0</v>
      </c>
      <c r="L19" s="10">
        <v>0</v>
      </c>
      <c r="M19" s="26">
        <v>0</v>
      </c>
      <c r="N19" s="10">
        <v>0</v>
      </c>
      <c r="O19" s="26">
        <v>0</v>
      </c>
      <c r="P19" s="10">
        <v>0</v>
      </c>
      <c r="Q19" s="26">
        <v>0</v>
      </c>
      <c r="R19" s="10">
        <v>0</v>
      </c>
      <c r="S19" s="26">
        <v>0</v>
      </c>
      <c r="T19" s="57" t="s">
        <v>16</v>
      </c>
      <c r="U19" s="26">
        <v>12479356</v>
      </c>
      <c r="V19" s="10">
        <v>0</v>
      </c>
      <c r="W19" s="26">
        <v>0</v>
      </c>
      <c r="X19" s="10">
        <v>0</v>
      </c>
      <c r="Y19" s="11">
        <v>0</v>
      </c>
      <c r="Z19" s="59" t="s">
        <v>16</v>
      </c>
      <c r="AA19" s="32">
        <f t="shared" si="0"/>
        <v>12479356</v>
      </c>
    </row>
    <row r="20" spans="1:27" s="4" customFormat="1" ht="26.25" customHeight="1" x14ac:dyDescent="0.2">
      <c r="A20" s="15">
        <v>2010</v>
      </c>
      <c r="B20" s="13">
        <v>0</v>
      </c>
      <c r="C20" s="26">
        <v>0</v>
      </c>
      <c r="D20" s="13">
        <v>0</v>
      </c>
      <c r="E20" s="26">
        <v>0</v>
      </c>
      <c r="F20" s="13">
        <v>0</v>
      </c>
      <c r="G20" s="26">
        <v>0</v>
      </c>
      <c r="H20" s="13">
        <v>0</v>
      </c>
      <c r="I20" s="26">
        <v>0</v>
      </c>
      <c r="J20" s="13">
        <v>0</v>
      </c>
      <c r="K20" s="26">
        <v>0</v>
      </c>
      <c r="L20" s="13">
        <v>0</v>
      </c>
      <c r="M20" s="26">
        <v>0</v>
      </c>
      <c r="N20" s="57" t="s">
        <v>17</v>
      </c>
      <c r="O20" s="26">
        <v>144411</v>
      </c>
      <c r="P20" s="13">
        <v>0</v>
      </c>
      <c r="Q20" s="26">
        <v>0</v>
      </c>
      <c r="R20" s="13">
        <v>0</v>
      </c>
      <c r="S20" s="26">
        <v>0</v>
      </c>
      <c r="T20" s="13">
        <v>0</v>
      </c>
      <c r="U20" s="26">
        <v>0</v>
      </c>
      <c r="V20" s="13">
        <v>0</v>
      </c>
      <c r="W20" s="26">
        <v>0</v>
      </c>
      <c r="X20" s="13">
        <v>0</v>
      </c>
      <c r="Y20" s="11">
        <v>0</v>
      </c>
      <c r="Z20" s="59" t="s">
        <v>17</v>
      </c>
      <c r="AA20" s="32">
        <f t="shared" si="0"/>
        <v>144411</v>
      </c>
    </row>
    <row r="21" spans="1:27" s="4" customFormat="1" ht="26.25" customHeight="1" x14ac:dyDescent="0.2">
      <c r="A21" s="15">
        <v>2009</v>
      </c>
      <c r="B21" s="12">
        <v>0</v>
      </c>
      <c r="C21" s="26">
        <v>0</v>
      </c>
      <c r="D21" s="12">
        <v>0</v>
      </c>
      <c r="E21" s="26">
        <v>0</v>
      </c>
      <c r="F21" s="12">
        <v>0</v>
      </c>
      <c r="G21" s="26">
        <v>0</v>
      </c>
      <c r="H21" s="12">
        <v>0</v>
      </c>
      <c r="I21" s="26">
        <v>0</v>
      </c>
      <c r="J21" s="12">
        <v>0</v>
      </c>
      <c r="K21" s="26">
        <v>0</v>
      </c>
      <c r="L21" s="12">
        <v>0</v>
      </c>
      <c r="M21" s="26">
        <v>0</v>
      </c>
      <c r="N21" s="12">
        <v>0</v>
      </c>
      <c r="O21" s="26">
        <v>0</v>
      </c>
      <c r="P21" s="12">
        <v>0</v>
      </c>
      <c r="Q21" s="26">
        <v>0</v>
      </c>
      <c r="R21" s="12">
        <v>0</v>
      </c>
      <c r="S21" s="26">
        <v>0</v>
      </c>
      <c r="T21" s="12">
        <v>0</v>
      </c>
      <c r="U21" s="26">
        <v>0</v>
      </c>
      <c r="V21" s="12">
        <v>0</v>
      </c>
      <c r="W21" s="26">
        <v>0</v>
      </c>
      <c r="X21" s="12">
        <v>0</v>
      </c>
      <c r="Y21" s="28">
        <v>0</v>
      </c>
      <c r="Z21" s="24">
        <f t="shared" si="1"/>
        <v>0</v>
      </c>
      <c r="AA21" s="32">
        <f>SUM(Y21,W21,U21,S21,Q21,O21,M21,K21,I21,G21,E21,C21)</f>
        <v>0</v>
      </c>
    </row>
    <row r="22" spans="1:27" s="7" customFormat="1" ht="26.25" customHeight="1" thickBot="1" x14ac:dyDescent="0.25">
      <c r="B22" s="56"/>
      <c r="F22" s="56"/>
      <c r="H22" s="56"/>
      <c r="L22" s="56"/>
      <c r="N22" s="56"/>
      <c r="R22" s="56"/>
      <c r="T22" s="56"/>
      <c r="X22" s="56"/>
      <c r="Y22" s="31" t="s">
        <v>37</v>
      </c>
      <c r="Z22" s="81" t="s">
        <v>76</v>
      </c>
      <c r="AA22" s="22">
        <f>SUM(AA6:AA21)</f>
        <v>139354942</v>
      </c>
    </row>
    <row r="23" spans="1:27" ht="13.5" thickTop="1" x14ac:dyDescent="0.2">
      <c r="Z23" s="3" t="s">
        <v>14</v>
      </c>
      <c r="AA23" s="23" t="s">
        <v>14</v>
      </c>
    </row>
    <row r="24" spans="1:27" ht="18.75" x14ac:dyDescent="0.3">
      <c r="A24" s="1" t="s">
        <v>59</v>
      </c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</row>
    <row r="25" spans="1:27" x14ac:dyDescent="0.2"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</row>
    <row r="26" spans="1:27" s="62" customFormat="1" ht="14.25" x14ac:dyDescent="0.2">
      <c r="A26" s="60" t="s">
        <v>44</v>
      </c>
      <c r="B26" s="47"/>
      <c r="C26" s="16"/>
      <c r="D26" s="16"/>
      <c r="E26" s="16"/>
      <c r="F26" s="47"/>
      <c r="G26" s="16"/>
      <c r="H26" s="47"/>
      <c r="I26" s="16"/>
      <c r="J26" s="16"/>
      <c r="K26" s="16"/>
      <c r="L26" s="47"/>
      <c r="M26" s="16"/>
      <c r="N26" s="47"/>
      <c r="O26" s="16"/>
      <c r="P26" s="16"/>
      <c r="Q26" s="16"/>
      <c r="R26" s="47"/>
      <c r="S26" s="16"/>
      <c r="T26" s="47"/>
      <c r="U26" s="16"/>
      <c r="V26" s="16"/>
      <c r="W26" s="16"/>
      <c r="X26" s="47"/>
      <c r="Y26" s="16"/>
      <c r="Z26" s="17"/>
      <c r="AA26" s="61"/>
    </row>
    <row r="27" spans="1:27" s="62" customFormat="1" ht="14.25" x14ac:dyDescent="0.2">
      <c r="A27" s="83" t="s">
        <v>61</v>
      </c>
      <c r="B27" s="47"/>
      <c r="C27" s="16"/>
      <c r="D27" s="16"/>
      <c r="E27" s="16"/>
      <c r="F27" s="47"/>
      <c r="G27" s="16"/>
      <c r="H27" s="47"/>
      <c r="I27" s="16"/>
      <c r="J27" s="16"/>
      <c r="K27" s="16"/>
      <c r="L27" s="47"/>
      <c r="M27" s="16"/>
      <c r="N27" s="47"/>
      <c r="O27" s="16"/>
      <c r="P27" s="16"/>
      <c r="Q27" s="16"/>
      <c r="R27" s="47"/>
      <c r="S27" s="16"/>
      <c r="T27" s="47"/>
      <c r="U27" s="16"/>
      <c r="V27" s="16"/>
      <c r="W27" s="16"/>
      <c r="X27" s="47"/>
      <c r="Y27" s="16"/>
      <c r="Z27" s="17"/>
      <c r="AA27" s="61"/>
    </row>
    <row r="28" spans="1:27" s="62" customFormat="1" ht="14.25" x14ac:dyDescent="0.2">
      <c r="A28" s="83" t="s">
        <v>21</v>
      </c>
      <c r="B28" s="41"/>
      <c r="C28" s="18"/>
      <c r="D28" s="18"/>
      <c r="E28" s="18"/>
      <c r="F28" s="41"/>
      <c r="G28" s="18"/>
      <c r="H28" s="41"/>
      <c r="I28" s="18"/>
      <c r="J28" s="18"/>
      <c r="K28" s="18"/>
      <c r="L28" s="41"/>
      <c r="M28" s="18"/>
      <c r="N28" s="41"/>
      <c r="O28" s="18"/>
      <c r="P28" s="18"/>
      <c r="Q28" s="18"/>
      <c r="R28" s="41"/>
      <c r="S28" s="18"/>
      <c r="T28" s="41"/>
      <c r="U28" s="18"/>
      <c r="V28" s="18"/>
      <c r="W28" s="18"/>
      <c r="X28" s="41"/>
      <c r="Y28" s="18"/>
      <c r="Z28" s="18"/>
      <c r="AA28" s="63"/>
    </row>
    <row r="29" spans="1:27" s="62" customFormat="1" ht="14.25" x14ac:dyDescent="0.2">
      <c r="A29" s="83" t="s">
        <v>22</v>
      </c>
      <c r="B29" s="41"/>
      <c r="C29" s="18"/>
      <c r="D29" s="18"/>
      <c r="E29" s="18"/>
      <c r="F29" s="41"/>
      <c r="G29" s="18"/>
      <c r="H29" s="41"/>
      <c r="I29" s="18"/>
      <c r="J29" s="18"/>
      <c r="K29" s="18"/>
      <c r="L29" s="41"/>
      <c r="M29" s="18"/>
      <c r="N29" s="41"/>
      <c r="O29" s="18"/>
      <c r="P29" s="18"/>
      <c r="Q29" s="18"/>
      <c r="R29" s="41"/>
      <c r="S29" s="18"/>
      <c r="T29" s="41"/>
      <c r="U29" s="18"/>
      <c r="V29" s="18"/>
      <c r="W29" s="18"/>
      <c r="X29" s="41"/>
      <c r="Y29" s="18"/>
      <c r="Z29" s="18"/>
      <c r="AA29" s="63"/>
    </row>
  </sheetData>
  <mergeCells count="15">
    <mergeCell ref="A1:AA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Z3"/>
    <mergeCell ref="AA2:AA3"/>
  </mergeCells>
  <printOptions horizontalCentered="1"/>
  <pageMargins left="0.25" right="0" top="0.5" bottom="0.25" header="0.3" footer="0.3"/>
  <pageSetup paperSize="5" scale="78" orientation="landscape" r:id="rId1"/>
  <ignoredErrors>
    <ignoredError sqref="F7" twoDigitTextYear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0E449B-8400-4821-ABAF-5D37624EC9A9}">
  <sheetPr>
    <pageSetUpPr fitToPage="1"/>
  </sheetPr>
  <dimension ref="A1:AA27"/>
  <sheetViews>
    <sheetView zoomScaleNormal="100" zoomScalePageLayoutView="110" workbookViewId="0">
      <selection activeCell="Z5" sqref="Z5"/>
    </sheetView>
  </sheetViews>
  <sheetFormatPr defaultColWidth="8.85546875" defaultRowHeight="12.75" x14ac:dyDescent="0.2"/>
  <cols>
    <col min="1" max="1" width="7.85546875" customWidth="1"/>
    <col min="2" max="2" width="4.85546875" style="2" customWidth="1"/>
    <col min="3" max="3" width="10.85546875" style="2" customWidth="1"/>
    <col min="4" max="4" width="4.85546875" style="2" customWidth="1"/>
    <col min="5" max="5" width="10.85546875" style="2" customWidth="1"/>
    <col min="6" max="6" width="4.85546875" style="2" customWidth="1"/>
    <col min="7" max="7" width="10.85546875" style="2" customWidth="1"/>
    <col min="8" max="8" width="4.85546875" style="2" customWidth="1"/>
    <col min="9" max="9" width="10.85546875" style="2" customWidth="1"/>
    <col min="10" max="10" width="4.85546875" style="2" customWidth="1"/>
    <col min="11" max="11" width="10.85546875" style="2" customWidth="1"/>
    <col min="12" max="12" width="4.85546875" style="2" customWidth="1"/>
    <col min="13" max="13" width="10.85546875" style="2" customWidth="1"/>
    <col min="14" max="14" width="4.85546875" style="2" customWidth="1"/>
    <col min="15" max="15" width="10.85546875" style="2" customWidth="1"/>
    <col min="16" max="16" width="4.85546875" style="2" customWidth="1"/>
    <col min="17" max="17" width="10.85546875" style="2" customWidth="1"/>
    <col min="18" max="18" width="4.85546875" style="2" customWidth="1"/>
    <col min="19" max="19" width="10.85546875" style="2" customWidth="1"/>
    <col min="20" max="20" width="4.85546875" style="2" customWidth="1"/>
    <col min="21" max="21" width="10.85546875" style="2" customWidth="1"/>
    <col min="22" max="22" width="4.85546875" style="2" customWidth="1"/>
    <col min="23" max="23" width="10.85546875" style="2" customWidth="1"/>
    <col min="24" max="24" width="4.85546875" style="2" customWidth="1"/>
    <col min="25" max="25" width="10.85546875" style="2" customWidth="1"/>
    <col min="26" max="26" width="7.85546875" style="2" customWidth="1"/>
    <col min="27" max="27" width="13.140625" style="23" customWidth="1"/>
  </cols>
  <sheetData>
    <row r="1" spans="1:27" s="50" customFormat="1" ht="35.1" customHeight="1" x14ac:dyDescent="0.25">
      <c r="A1" s="93" t="s">
        <v>43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  <c r="Y1" s="93"/>
      <c r="Z1" s="93"/>
      <c r="AA1" s="93"/>
    </row>
    <row r="2" spans="1:27" s="14" customFormat="1" ht="20.25" customHeight="1" x14ac:dyDescent="0.2">
      <c r="B2" s="91" t="s">
        <v>1</v>
      </c>
      <c r="C2" s="92"/>
      <c r="D2" s="91" t="s">
        <v>2</v>
      </c>
      <c r="E2" s="99"/>
      <c r="F2" s="98" t="s">
        <v>3</v>
      </c>
      <c r="G2" s="92"/>
      <c r="H2" s="91" t="s">
        <v>4</v>
      </c>
      <c r="I2" s="99"/>
      <c r="J2" s="98" t="s">
        <v>5</v>
      </c>
      <c r="K2" s="92"/>
      <c r="L2" s="91" t="s">
        <v>6</v>
      </c>
      <c r="M2" s="99"/>
      <c r="N2" s="98" t="s">
        <v>7</v>
      </c>
      <c r="O2" s="92"/>
      <c r="P2" s="91" t="s">
        <v>8</v>
      </c>
      <c r="Q2" s="99"/>
      <c r="R2" s="98" t="s">
        <v>9</v>
      </c>
      <c r="S2" s="92"/>
      <c r="T2" s="91" t="s">
        <v>10</v>
      </c>
      <c r="U2" s="99"/>
      <c r="V2" s="98" t="s">
        <v>11</v>
      </c>
      <c r="W2" s="92"/>
      <c r="X2" s="91" t="s">
        <v>12</v>
      </c>
      <c r="Y2" s="99"/>
      <c r="Z2" s="86" t="s">
        <v>36</v>
      </c>
      <c r="AA2" s="102" t="s">
        <v>35</v>
      </c>
    </row>
    <row r="3" spans="1:27" s="4" customFormat="1" ht="26.25" customHeight="1" x14ac:dyDescent="0.2">
      <c r="A3" s="55" t="s">
        <v>0</v>
      </c>
      <c r="B3" s="51" t="s">
        <v>38</v>
      </c>
      <c r="C3" s="52" t="s">
        <v>34</v>
      </c>
      <c r="D3" s="51" t="s">
        <v>38</v>
      </c>
      <c r="E3" s="53" t="s">
        <v>34</v>
      </c>
      <c r="F3" s="54" t="s">
        <v>38</v>
      </c>
      <c r="G3" s="52" t="s">
        <v>34</v>
      </c>
      <c r="H3" s="51" t="s">
        <v>38</v>
      </c>
      <c r="I3" s="53" t="s">
        <v>34</v>
      </c>
      <c r="J3" s="54" t="s">
        <v>38</v>
      </c>
      <c r="K3" s="52" t="s">
        <v>34</v>
      </c>
      <c r="L3" s="51" t="s">
        <v>38</v>
      </c>
      <c r="M3" s="53" t="s">
        <v>34</v>
      </c>
      <c r="N3" s="54" t="s">
        <v>38</v>
      </c>
      <c r="O3" s="52" t="s">
        <v>34</v>
      </c>
      <c r="P3" s="51" t="s">
        <v>38</v>
      </c>
      <c r="Q3" s="53" t="s">
        <v>34</v>
      </c>
      <c r="R3" s="54" t="s">
        <v>38</v>
      </c>
      <c r="S3" s="52" t="s">
        <v>34</v>
      </c>
      <c r="T3" s="51" t="s">
        <v>38</v>
      </c>
      <c r="U3" s="53" t="s">
        <v>34</v>
      </c>
      <c r="V3" s="54" t="s">
        <v>38</v>
      </c>
      <c r="W3" s="52" t="s">
        <v>34</v>
      </c>
      <c r="X3" s="51" t="s">
        <v>38</v>
      </c>
      <c r="Y3" s="53" t="s">
        <v>34</v>
      </c>
      <c r="Z3" s="87"/>
      <c r="AA3" s="103"/>
    </row>
    <row r="4" spans="1:27" s="4" customFormat="1" ht="26.25" customHeight="1" x14ac:dyDescent="0.2">
      <c r="A4" s="15">
        <v>2026</v>
      </c>
      <c r="B4" s="13">
        <v>1</v>
      </c>
      <c r="C4" s="26">
        <v>78000</v>
      </c>
      <c r="D4" s="13"/>
      <c r="E4" s="26"/>
      <c r="F4" s="13"/>
      <c r="G4" s="26"/>
      <c r="H4" s="13"/>
      <c r="I4" s="26"/>
      <c r="J4" s="13"/>
      <c r="K4" s="26"/>
      <c r="L4" s="13"/>
      <c r="M4" s="26"/>
      <c r="N4" s="13"/>
      <c r="O4" s="26"/>
      <c r="P4" s="13"/>
      <c r="Q4" s="26"/>
      <c r="R4" s="13"/>
      <c r="S4" s="26"/>
      <c r="T4" s="13"/>
      <c r="U4" s="26"/>
      <c r="V4" s="13"/>
      <c r="W4" s="26"/>
      <c r="X4" s="13"/>
      <c r="Y4" s="11"/>
      <c r="Z4" s="24">
        <f>SUM(B4,D4,F4,H4,J4,L4,N4,P4,R4,T4,V4,X4)</f>
        <v>1</v>
      </c>
      <c r="AA4" s="24">
        <f>SUM(C4,E4,G4,I4,K4,M4,O4,Q4,S4,U4,W4,Y4)</f>
        <v>78000</v>
      </c>
    </row>
    <row r="5" spans="1:27" s="4" customFormat="1" ht="26.25" customHeight="1" x14ac:dyDescent="0.2">
      <c r="A5" s="15">
        <v>2025</v>
      </c>
      <c r="B5" s="13">
        <v>3</v>
      </c>
      <c r="C5" s="26">
        <v>612635</v>
      </c>
      <c r="D5" s="13">
        <v>1</v>
      </c>
      <c r="E5" s="26">
        <v>244032</v>
      </c>
      <c r="F5" s="13">
        <v>1</v>
      </c>
      <c r="G5" s="26">
        <v>133345</v>
      </c>
      <c r="H5" s="13">
        <v>1</v>
      </c>
      <c r="I5" s="26">
        <v>389000</v>
      </c>
      <c r="J5" s="13">
        <v>1</v>
      </c>
      <c r="K5" s="26">
        <v>70974</v>
      </c>
      <c r="L5" s="13">
        <v>1</v>
      </c>
      <c r="M5" s="26">
        <v>127766</v>
      </c>
      <c r="N5" s="13">
        <v>2</v>
      </c>
      <c r="O5" s="26">
        <v>497968</v>
      </c>
      <c r="P5" s="13">
        <v>3</v>
      </c>
      <c r="Q5" s="26">
        <v>411135</v>
      </c>
      <c r="R5" s="13">
        <v>0</v>
      </c>
      <c r="S5" s="26">
        <v>0</v>
      </c>
      <c r="T5" s="13">
        <v>0</v>
      </c>
      <c r="U5" s="26">
        <v>0</v>
      </c>
      <c r="V5" s="13">
        <v>0</v>
      </c>
      <c r="W5" s="26">
        <v>0</v>
      </c>
      <c r="X5" s="13">
        <v>1</v>
      </c>
      <c r="Y5" s="11">
        <v>260000</v>
      </c>
      <c r="Z5" s="24">
        <f>SUM(B5,D5,F5,H5,J5,L5,N5,P5,R5,T5,V5,X2)</f>
        <v>13</v>
      </c>
      <c r="AA5" s="24">
        <f>SUM(C5,E5,G5,I5,K5,M5,O5,Q5,S5,U5,W5,Y2)</f>
        <v>2486855</v>
      </c>
    </row>
    <row r="6" spans="1:27" s="4" customFormat="1" ht="26.25" customHeight="1" x14ac:dyDescent="0.2">
      <c r="A6" s="15">
        <v>2024</v>
      </c>
      <c r="B6" s="13">
        <v>0</v>
      </c>
      <c r="C6" s="26">
        <v>0</v>
      </c>
      <c r="D6" s="13">
        <v>4</v>
      </c>
      <c r="E6" s="26">
        <v>292818</v>
      </c>
      <c r="F6" s="13">
        <v>0</v>
      </c>
      <c r="G6" s="26">
        <v>0</v>
      </c>
      <c r="H6" s="13">
        <v>1</v>
      </c>
      <c r="I6" s="26">
        <v>105385</v>
      </c>
      <c r="J6" s="13">
        <v>1</v>
      </c>
      <c r="K6" s="26">
        <v>25600</v>
      </c>
      <c r="L6" s="13">
        <v>4</v>
      </c>
      <c r="M6" s="26">
        <v>430303</v>
      </c>
      <c r="N6" s="13">
        <v>0</v>
      </c>
      <c r="O6" s="26">
        <v>0</v>
      </c>
      <c r="P6" s="13">
        <v>0</v>
      </c>
      <c r="Q6" s="26">
        <v>0</v>
      </c>
      <c r="R6" s="13">
        <v>1</v>
      </c>
      <c r="S6" s="26">
        <v>200000</v>
      </c>
      <c r="T6" s="13">
        <v>0</v>
      </c>
      <c r="U6" s="26">
        <v>0</v>
      </c>
      <c r="V6" s="13">
        <v>0</v>
      </c>
      <c r="W6" s="26">
        <v>0</v>
      </c>
      <c r="X6" s="13">
        <v>0</v>
      </c>
      <c r="Y6" s="11">
        <v>0</v>
      </c>
      <c r="Z6" s="24">
        <f>SUM(B6+D6+F6+H6+J6+L6+N6+P6+R6+T6+V6+X6)</f>
        <v>11</v>
      </c>
      <c r="AA6" s="32">
        <f t="shared" ref="AA6:AA20" si="0">SUM(Y6,W6,U6,S6,Q6,O6,M6,K6,I6,G6,E6,C6)</f>
        <v>1054106</v>
      </c>
    </row>
    <row r="7" spans="1:27" s="4" customFormat="1" ht="26.25" customHeight="1" x14ac:dyDescent="0.2">
      <c r="A7" s="15">
        <v>2023</v>
      </c>
      <c r="B7" s="13">
        <v>2</v>
      </c>
      <c r="C7" s="26">
        <v>237721</v>
      </c>
      <c r="D7" s="13">
        <v>0</v>
      </c>
      <c r="E7" s="26">
        <v>0</v>
      </c>
      <c r="F7" s="13">
        <v>0</v>
      </c>
      <c r="G7" s="26">
        <v>0</v>
      </c>
      <c r="H7" s="13">
        <v>0</v>
      </c>
      <c r="I7" s="26">
        <v>0</v>
      </c>
      <c r="J7" s="13">
        <v>0</v>
      </c>
      <c r="K7" s="26">
        <v>0</v>
      </c>
      <c r="L7" s="13">
        <v>2</v>
      </c>
      <c r="M7" s="26">
        <v>414487</v>
      </c>
      <c r="N7" s="13">
        <v>1</v>
      </c>
      <c r="O7" s="26">
        <v>230516</v>
      </c>
      <c r="P7" s="13">
        <v>0</v>
      </c>
      <c r="Q7" s="26">
        <v>0</v>
      </c>
      <c r="R7" s="13">
        <v>1</v>
      </c>
      <c r="S7" s="26">
        <v>107536</v>
      </c>
      <c r="T7" s="13">
        <v>1</v>
      </c>
      <c r="U7" s="26">
        <v>133345</v>
      </c>
      <c r="V7" s="13">
        <v>0</v>
      </c>
      <c r="W7" s="26">
        <v>0</v>
      </c>
      <c r="X7" s="13">
        <v>1</v>
      </c>
      <c r="Y7" s="11">
        <v>149850</v>
      </c>
      <c r="Z7" s="24">
        <f t="shared" ref="Z7:Z21" si="1">SUM(B7,D7,F7,H7,J7,L7,N7,P7,R7,T7,V7,X7)</f>
        <v>8</v>
      </c>
      <c r="AA7" s="32">
        <f t="shared" si="0"/>
        <v>1273455</v>
      </c>
    </row>
    <row r="8" spans="1:27" s="4" customFormat="1" ht="26.25" customHeight="1" x14ac:dyDescent="0.2">
      <c r="A8" s="15">
        <v>2022</v>
      </c>
      <c r="B8" s="13">
        <v>0</v>
      </c>
      <c r="C8" s="26">
        <v>0</v>
      </c>
      <c r="D8" s="13">
        <v>0</v>
      </c>
      <c r="E8" s="26">
        <v>0</v>
      </c>
      <c r="F8" s="13">
        <v>0</v>
      </c>
      <c r="G8" s="26">
        <v>0</v>
      </c>
      <c r="H8" s="13">
        <v>0</v>
      </c>
      <c r="I8" s="26">
        <v>0</v>
      </c>
      <c r="J8" s="13">
        <v>1</v>
      </c>
      <c r="K8" s="26">
        <v>112913</v>
      </c>
      <c r="L8" s="13">
        <v>2</v>
      </c>
      <c r="M8" s="26">
        <v>262925</v>
      </c>
      <c r="N8" s="13">
        <v>0</v>
      </c>
      <c r="O8" s="26">
        <v>0</v>
      </c>
      <c r="P8" s="13">
        <v>0</v>
      </c>
      <c r="Q8" s="26">
        <v>0</v>
      </c>
      <c r="R8" s="13">
        <v>1</v>
      </c>
      <c r="S8" s="26">
        <v>129043</v>
      </c>
      <c r="T8" s="13">
        <v>1</v>
      </c>
      <c r="U8" s="26">
        <v>153239</v>
      </c>
      <c r="V8" s="13">
        <v>0</v>
      </c>
      <c r="W8" s="26">
        <v>0</v>
      </c>
      <c r="X8" s="13">
        <v>0</v>
      </c>
      <c r="Y8" s="11">
        <v>0</v>
      </c>
      <c r="Z8" s="24">
        <f t="shared" ref="Z8" si="2">SUM(B8,D8,F8,H8,J8,L8,N8,P8,R8,T8,V8,X8)</f>
        <v>5</v>
      </c>
      <c r="AA8" s="32">
        <f t="shared" ref="AA8" si="3">SUM(Y8,W8,U8,S8,Q8,O8,M8,K8,I8,G8,E8,C8)</f>
        <v>658120</v>
      </c>
    </row>
    <row r="9" spans="1:27" s="7" customFormat="1" ht="26.25" customHeight="1" x14ac:dyDescent="0.2">
      <c r="A9" s="15">
        <v>2021</v>
      </c>
      <c r="B9" s="10">
        <v>1</v>
      </c>
      <c r="C9" s="26">
        <v>108880</v>
      </c>
      <c r="D9" s="10">
        <v>0</v>
      </c>
      <c r="E9" s="26">
        <v>0</v>
      </c>
      <c r="F9" s="10">
        <v>0</v>
      </c>
      <c r="G9" s="26">
        <v>0</v>
      </c>
      <c r="H9" s="10">
        <v>0</v>
      </c>
      <c r="I9" s="26">
        <v>0</v>
      </c>
      <c r="J9" s="10">
        <v>1</v>
      </c>
      <c r="K9" s="26">
        <v>136033</v>
      </c>
      <c r="L9" s="10">
        <v>0</v>
      </c>
      <c r="M9" s="26">
        <v>0</v>
      </c>
      <c r="N9" s="10">
        <v>0</v>
      </c>
      <c r="O9" s="26">
        <v>0</v>
      </c>
      <c r="P9" s="10">
        <v>0</v>
      </c>
      <c r="Q9" s="26">
        <v>0</v>
      </c>
      <c r="R9" s="10">
        <v>1</v>
      </c>
      <c r="S9" s="26">
        <v>153239</v>
      </c>
      <c r="T9" s="10">
        <v>0</v>
      </c>
      <c r="U9" s="26">
        <v>0</v>
      </c>
      <c r="V9" s="10">
        <v>0</v>
      </c>
      <c r="W9" s="26">
        <v>0</v>
      </c>
      <c r="X9" s="10">
        <v>2</v>
      </c>
      <c r="Y9" s="11">
        <v>287390</v>
      </c>
      <c r="Z9" s="24">
        <f t="shared" si="1"/>
        <v>5</v>
      </c>
      <c r="AA9" s="32">
        <f t="shared" si="0"/>
        <v>685542</v>
      </c>
    </row>
    <row r="10" spans="1:27" s="4" customFormat="1" ht="26.25" customHeight="1" x14ac:dyDescent="0.2">
      <c r="A10" s="15">
        <v>2020</v>
      </c>
      <c r="B10" s="13">
        <v>0</v>
      </c>
      <c r="C10" s="26">
        <v>0</v>
      </c>
      <c r="D10" s="13">
        <v>1</v>
      </c>
      <c r="E10" s="26">
        <v>94632</v>
      </c>
      <c r="F10" s="13">
        <v>0</v>
      </c>
      <c r="G10" s="26">
        <v>0</v>
      </c>
      <c r="H10" s="13">
        <v>0</v>
      </c>
      <c r="I10" s="26">
        <v>0</v>
      </c>
      <c r="J10" s="13">
        <v>0</v>
      </c>
      <c r="K10" s="26">
        <v>0</v>
      </c>
      <c r="L10" s="13">
        <v>0</v>
      </c>
      <c r="M10" s="26">
        <v>0</v>
      </c>
      <c r="N10" s="13">
        <v>0</v>
      </c>
      <c r="O10" s="26">
        <v>0</v>
      </c>
      <c r="P10" s="13">
        <v>0</v>
      </c>
      <c r="Q10" s="26">
        <v>0</v>
      </c>
      <c r="R10" s="13">
        <v>0</v>
      </c>
      <c r="S10" s="26">
        <v>0</v>
      </c>
      <c r="T10" s="13">
        <v>2</v>
      </c>
      <c r="U10" s="26">
        <v>219105</v>
      </c>
      <c r="V10" s="13">
        <v>1</v>
      </c>
      <c r="W10" s="26">
        <v>234300</v>
      </c>
      <c r="X10" s="13">
        <v>0</v>
      </c>
      <c r="Y10" s="11">
        <v>0</v>
      </c>
      <c r="Z10" s="24">
        <f t="shared" si="1"/>
        <v>4</v>
      </c>
      <c r="AA10" s="32">
        <f t="shared" si="0"/>
        <v>548037</v>
      </c>
    </row>
    <row r="11" spans="1:27" s="4" customFormat="1" ht="26.25" customHeight="1" x14ac:dyDescent="0.2">
      <c r="A11" s="15">
        <v>2019</v>
      </c>
      <c r="B11" s="10">
        <v>0</v>
      </c>
      <c r="C11" s="26">
        <v>0</v>
      </c>
      <c r="D11" s="10">
        <v>0</v>
      </c>
      <c r="E11" s="26">
        <v>0</v>
      </c>
      <c r="F11" s="10">
        <v>0</v>
      </c>
      <c r="G11" s="26">
        <v>0</v>
      </c>
      <c r="H11" s="10">
        <v>0</v>
      </c>
      <c r="I11" s="26">
        <v>0</v>
      </c>
      <c r="J11" s="10">
        <v>1</v>
      </c>
      <c r="K11" s="26">
        <v>139797</v>
      </c>
      <c r="L11" s="10">
        <v>2</v>
      </c>
      <c r="M11" s="26">
        <v>160467</v>
      </c>
      <c r="N11" s="10">
        <v>0</v>
      </c>
      <c r="O11" s="26">
        <v>0</v>
      </c>
      <c r="P11" s="10">
        <v>0</v>
      </c>
      <c r="Q11" s="26">
        <v>0</v>
      </c>
      <c r="R11" s="10">
        <v>0</v>
      </c>
      <c r="S11" s="26">
        <v>0</v>
      </c>
      <c r="T11" s="10">
        <v>0</v>
      </c>
      <c r="U11" s="26">
        <v>0</v>
      </c>
      <c r="V11" s="10">
        <v>0</v>
      </c>
      <c r="W11" s="26">
        <v>0</v>
      </c>
      <c r="X11" s="10">
        <v>0</v>
      </c>
      <c r="Y11" s="11">
        <v>0</v>
      </c>
      <c r="Z11" s="24">
        <f t="shared" si="1"/>
        <v>3</v>
      </c>
      <c r="AA11" s="32">
        <f t="shared" si="0"/>
        <v>300264</v>
      </c>
    </row>
    <row r="12" spans="1:27" s="7" customFormat="1" ht="26.25" customHeight="1" x14ac:dyDescent="0.2">
      <c r="A12" s="15">
        <v>2018</v>
      </c>
      <c r="B12" s="13">
        <v>0</v>
      </c>
      <c r="C12" s="26">
        <v>0</v>
      </c>
      <c r="D12" s="13">
        <v>0</v>
      </c>
      <c r="E12" s="26">
        <v>0</v>
      </c>
      <c r="F12" s="13">
        <v>0</v>
      </c>
      <c r="G12" s="26">
        <v>0</v>
      </c>
      <c r="H12" s="13">
        <v>0</v>
      </c>
      <c r="I12" s="26">
        <v>0</v>
      </c>
      <c r="J12" s="13">
        <v>0</v>
      </c>
      <c r="K12" s="26">
        <v>0</v>
      </c>
      <c r="L12" s="13">
        <v>0</v>
      </c>
      <c r="M12" s="26">
        <v>0</v>
      </c>
      <c r="N12" s="13">
        <v>0</v>
      </c>
      <c r="O12" s="26">
        <v>0</v>
      </c>
      <c r="P12" s="13">
        <v>0</v>
      </c>
      <c r="Q12" s="26">
        <v>0</v>
      </c>
      <c r="R12" s="13">
        <v>0</v>
      </c>
      <c r="S12" s="26">
        <v>0</v>
      </c>
      <c r="T12" s="13">
        <v>0</v>
      </c>
      <c r="U12" s="26">
        <v>0</v>
      </c>
      <c r="V12" s="13">
        <v>0</v>
      </c>
      <c r="W12" s="26">
        <v>0</v>
      </c>
      <c r="X12" s="13">
        <v>0</v>
      </c>
      <c r="Y12" s="11">
        <v>0</v>
      </c>
      <c r="Z12" s="24">
        <f t="shared" si="1"/>
        <v>0</v>
      </c>
      <c r="AA12" s="32">
        <f t="shared" si="0"/>
        <v>0</v>
      </c>
    </row>
    <row r="13" spans="1:27" s="4" customFormat="1" ht="26.25" customHeight="1" x14ac:dyDescent="0.2">
      <c r="A13" s="15">
        <v>2017</v>
      </c>
      <c r="B13" s="10">
        <v>0</v>
      </c>
      <c r="C13" s="26">
        <v>0</v>
      </c>
      <c r="D13" s="10">
        <v>0</v>
      </c>
      <c r="E13" s="26">
        <v>0</v>
      </c>
      <c r="F13" s="10">
        <v>0</v>
      </c>
      <c r="G13" s="26">
        <v>0</v>
      </c>
      <c r="H13" s="10">
        <v>0</v>
      </c>
      <c r="I13" s="26">
        <v>0</v>
      </c>
      <c r="J13" s="10">
        <v>0</v>
      </c>
      <c r="K13" s="26">
        <v>0</v>
      </c>
      <c r="L13" s="10">
        <v>0</v>
      </c>
      <c r="M13" s="26">
        <v>0</v>
      </c>
      <c r="N13" s="10">
        <v>0</v>
      </c>
      <c r="O13" s="26">
        <v>0</v>
      </c>
      <c r="P13" s="10">
        <v>0</v>
      </c>
      <c r="Q13" s="26">
        <v>0</v>
      </c>
      <c r="R13" s="10">
        <v>0</v>
      </c>
      <c r="S13" s="26">
        <v>0</v>
      </c>
      <c r="T13" s="10">
        <v>0</v>
      </c>
      <c r="U13" s="26">
        <v>0</v>
      </c>
      <c r="V13" s="10">
        <v>0</v>
      </c>
      <c r="W13" s="26">
        <v>0</v>
      </c>
      <c r="X13" s="10">
        <v>0</v>
      </c>
      <c r="Y13" s="11">
        <v>0</v>
      </c>
      <c r="Z13" s="24">
        <f t="shared" si="1"/>
        <v>0</v>
      </c>
      <c r="AA13" s="32">
        <f t="shared" si="0"/>
        <v>0</v>
      </c>
    </row>
    <row r="14" spans="1:27" s="4" customFormat="1" ht="26.25" customHeight="1" x14ac:dyDescent="0.2">
      <c r="A14" s="15">
        <v>2016</v>
      </c>
      <c r="B14" s="13">
        <v>0</v>
      </c>
      <c r="C14" s="26">
        <v>0</v>
      </c>
      <c r="D14" s="13">
        <v>0</v>
      </c>
      <c r="E14" s="26">
        <v>0</v>
      </c>
      <c r="F14" s="13">
        <v>0</v>
      </c>
      <c r="G14" s="26">
        <v>0</v>
      </c>
      <c r="H14" s="13">
        <v>0</v>
      </c>
      <c r="I14" s="26">
        <v>0</v>
      </c>
      <c r="J14" s="13">
        <v>0</v>
      </c>
      <c r="K14" s="26">
        <v>0</v>
      </c>
      <c r="L14" s="13">
        <v>0</v>
      </c>
      <c r="M14" s="26">
        <v>0</v>
      </c>
      <c r="N14" s="13">
        <v>0</v>
      </c>
      <c r="O14" s="26">
        <v>0</v>
      </c>
      <c r="P14" s="13">
        <v>0</v>
      </c>
      <c r="Q14" s="26">
        <v>0</v>
      </c>
      <c r="R14" s="13">
        <v>0</v>
      </c>
      <c r="S14" s="26">
        <v>0</v>
      </c>
      <c r="T14" s="13">
        <v>0</v>
      </c>
      <c r="U14" s="26">
        <v>0</v>
      </c>
      <c r="V14" s="13">
        <v>0</v>
      </c>
      <c r="W14" s="26">
        <v>0</v>
      </c>
      <c r="X14" s="13">
        <v>0</v>
      </c>
      <c r="Y14" s="11">
        <v>0</v>
      </c>
      <c r="Z14" s="24">
        <f t="shared" si="1"/>
        <v>0</v>
      </c>
      <c r="AA14" s="32">
        <f t="shared" si="0"/>
        <v>0</v>
      </c>
    </row>
    <row r="15" spans="1:27" s="4" customFormat="1" ht="26.25" customHeight="1" x14ac:dyDescent="0.2">
      <c r="A15" s="15">
        <v>2015</v>
      </c>
      <c r="B15" s="10">
        <v>0</v>
      </c>
      <c r="C15" s="26">
        <v>0</v>
      </c>
      <c r="D15" s="10">
        <v>0</v>
      </c>
      <c r="E15" s="26">
        <v>0</v>
      </c>
      <c r="F15" s="10">
        <v>0</v>
      </c>
      <c r="G15" s="26">
        <v>0</v>
      </c>
      <c r="H15" s="10">
        <v>0</v>
      </c>
      <c r="I15" s="26">
        <v>0</v>
      </c>
      <c r="J15" s="10">
        <v>0</v>
      </c>
      <c r="K15" s="26">
        <v>0</v>
      </c>
      <c r="L15" s="10">
        <v>0</v>
      </c>
      <c r="M15" s="26">
        <v>0</v>
      </c>
      <c r="N15" s="10">
        <v>2</v>
      </c>
      <c r="O15" s="26">
        <v>212803</v>
      </c>
      <c r="P15" s="10">
        <v>1</v>
      </c>
      <c r="Q15" s="26">
        <v>95815</v>
      </c>
      <c r="R15" s="10">
        <v>0</v>
      </c>
      <c r="S15" s="26">
        <v>0</v>
      </c>
      <c r="T15" s="10">
        <v>0</v>
      </c>
      <c r="U15" s="26">
        <v>0</v>
      </c>
      <c r="V15" s="10">
        <v>0</v>
      </c>
      <c r="W15" s="26">
        <v>0</v>
      </c>
      <c r="X15" s="10">
        <v>0</v>
      </c>
      <c r="Y15" s="11">
        <v>0</v>
      </c>
      <c r="Z15" s="24">
        <f t="shared" si="1"/>
        <v>3</v>
      </c>
      <c r="AA15" s="32">
        <f t="shared" si="0"/>
        <v>308618</v>
      </c>
    </row>
    <row r="16" spans="1:27" s="4" customFormat="1" ht="26.25" customHeight="1" x14ac:dyDescent="0.2">
      <c r="A16" s="15">
        <v>2014</v>
      </c>
      <c r="B16" s="13">
        <v>0</v>
      </c>
      <c r="C16" s="26">
        <v>0</v>
      </c>
      <c r="D16" s="13">
        <v>0</v>
      </c>
      <c r="E16" s="26">
        <v>0</v>
      </c>
      <c r="F16" s="13">
        <v>1</v>
      </c>
      <c r="G16" s="26">
        <v>133345</v>
      </c>
      <c r="H16" s="13">
        <v>0</v>
      </c>
      <c r="I16" s="26">
        <v>0</v>
      </c>
      <c r="J16" s="13">
        <v>0</v>
      </c>
      <c r="K16" s="26">
        <v>0</v>
      </c>
      <c r="L16" s="13">
        <v>0</v>
      </c>
      <c r="M16" s="26">
        <v>0</v>
      </c>
      <c r="N16" s="13">
        <v>0</v>
      </c>
      <c r="O16" s="26">
        <v>0</v>
      </c>
      <c r="P16" s="13">
        <v>0</v>
      </c>
      <c r="Q16" s="26">
        <v>0</v>
      </c>
      <c r="R16" s="13">
        <v>0</v>
      </c>
      <c r="S16" s="26">
        <v>0</v>
      </c>
      <c r="T16" s="13">
        <v>0</v>
      </c>
      <c r="U16" s="26">
        <v>0</v>
      </c>
      <c r="V16" s="13">
        <v>0</v>
      </c>
      <c r="W16" s="26">
        <v>0</v>
      </c>
      <c r="X16" s="13">
        <v>0</v>
      </c>
      <c r="Y16" s="11">
        <v>0</v>
      </c>
      <c r="Z16" s="24">
        <f t="shared" si="1"/>
        <v>1</v>
      </c>
      <c r="AA16" s="32">
        <f t="shared" si="0"/>
        <v>133345</v>
      </c>
    </row>
    <row r="17" spans="1:27" s="4" customFormat="1" ht="26.25" customHeight="1" x14ac:dyDescent="0.2">
      <c r="A17" s="15">
        <v>2013</v>
      </c>
      <c r="B17" s="10">
        <v>0</v>
      </c>
      <c r="C17" s="26">
        <v>0</v>
      </c>
      <c r="D17" s="10">
        <v>0</v>
      </c>
      <c r="E17" s="26">
        <v>0</v>
      </c>
      <c r="F17" s="10">
        <v>0</v>
      </c>
      <c r="G17" s="26">
        <v>0</v>
      </c>
      <c r="H17" s="10">
        <v>0</v>
      </c>
      <c r="I17" s="26">
        <v>0</v>
      </c>
      <c r="J17" s="10">
        <v>0</v>
      </c>
      <c r="K17" s="26">
        <v>0</v>
      </c>
      <c r="L17" s="10">
        <v>0</v>
      </c>
      <c r="M17" s="26">
        <v>0</v>
      </c>
      <c r="N17" s="10">
        <v>0</v>
      </c>
      <c r="O17" s="26">
        <v>0</v>
      </c>
      <c r="P17" s="10">
        <v>0</v>
      </c>
      <c r="Q17" s="26">
        <v>0</v>
      </c>
      <c r="R17" s="10">
        <v>1</v>
      </c>
      <c r="S17" s="26">
        <v>82803</v>
      </c>
      <c r="T17" s="10">
        <v>1</v>
      </c>
      <c r="U17" s="26">
        <v>155390</v>
      </c>
      <c r="V17" s="10">
        <v>0</v>
      </c>
      <c r="W17" s="26">
        <v>0</v>
      </c>
      <c r="X17" s="10">
        <v>0</v>
      </c>
      <c r="Y17" s="11">
        <v>0</v>
      </c>
      <c r="Z17" s="24">
        <f t="shared" si="1"/>
        <v>2</v>
      </c>
      <c r="AA17" s="32">
        <f t="shared" si="0"/>
        <v>238193</v>
      </c>
    </row>
    <row r="18" spans="1:27" s="4" customFormat="1" ht="26.25" customHeight="1" x14ac:dyDescent="0.2">
      <c r="A18" s="15">
        <v>2012</v>
      </c>
      <c r="B18" s="13">
        <v>0</v>
      </c>
      <c r="C18" s="26">
        <v>0</v>
      </c>
      <c r="D18" s="13">
        <v>0</v>
      </c>
      <c r="E18" s="26">
        <v>0</v>
      </c>
      <c r="F18" s="13">
        <v>0</v>
      </c>
      <c r="G18" s="26">
        <v>0</v>
      </c>
      <c r="H18" s="13">
        <v>0</v>
      </c>
      <c r="I18" s="26">
        <v>0</v>
      </c>
      <c r="J18" s="13">
        <v>0</v>
      </c>
      <c r="K18" s="26">
        <v>0</v>
      </c>
      <c r="L18" s="13">
        <v>0</v>
      </c>
      <c r="M18" s="26">
        <v>0</v>
      </c>
      <c r="N18" s="13">
        <v>0</v>
      </c>
      <c r="O18" s="26">
        <v>0</v>
      </c>
      <c r="P18" s="13">
        <v>0</v>
      </c>
      <c r="Q18" s="26">
        <v>0</v>
      </c>
      <c r="R18" s="13">
        <v>0</v>
      </c>
      <c r="S18" s="26">
        <v>0</v>
      </c>
      <c r="T18" s="13">
        <v>0</v>
      </c>
      <c r="U18" s="26">
        <v>0</v>
      </c>
      <c r="V18" s="13">
        <v>0</v>
      </c>
      <c r="W18" s="26">
        <v>0</v>
      </c>
      <c r="X18" s="13">
        <v>0</v>
      </c>
      <c r="Y18" s="11">
        <v>0</v>
      </c>
      <c r="Z18" s="24">
        <f t="shared" si="1"/>
        <v>0</v>
      </c>
      <c r="AA18" s="32">
        <f t="shared" si="0"/>
        <v>0</v>
      </c>
    </row>
    <row r="19" spans="1:27" s="4" customFormat="1" ht="26.25" customHeight="1" x14ac:dyDescent="0.2">
      <c r="A19" s="15">
        <v>2011</v>
      </c>
      <c r="B19" s="10">
        <v>0</v>
      </c>
      <c r="C19" s="26">
        <v>0</v>
      </c>
      <c r="D19" s="10">
        <v>0</v>
      </c>
      <c r="E19" s="26">
        <v>0</v>
      </c>
      <c r="F19" s="10">
        <v>0</v>
      </c>
      <c r="G19" s="26">
        <v>0</v>
      </c>
      <c r="H19" s="10">
        <v>0</v>
      </c>
      <c r="I19" s="26">
        <v>0</v>
      </c>
      <c r="J19" s="10">
        <v>0</v>
      </c>
      <c r="K19" s="26">
        <v>0</v>
      </c>
      <c r="L19" s="10">
        <v>0</v>
      </c>
      <c r="M19" s="26">
        <v>0</v>
      </c>
      <c r="N19" s="10">
        <v>0</v>
      </c>
      <c r="O19" s="26">
        <v>0</v>
      </c>
      <c r="P19" s="10">
        <v>0</v>
      </c>
      <c r="Q19" s="26">
        <v>0</v>
      </c>
      <c r="R19" s="10">
        <v>0</v>
      </c>
      <c r="S19" s="26">
        <v>0</v>
      </c>
      <c r="T19" s="10">
        <v>0</v>
      </c>
      <c r="U19" s="26">
        <v>0</v>
      </c>
      <c r="V19" s="10">
        <v>0</v>
      </c>
      <c r="W19" s="26">
        <v>0</v>
      </c>
      <c r="X19" s="10">
        <v>0</v>
      </c>
      <c r="Y19" s="11">
        <v>0</v>
      </c>
      <c r="Z19" s="24">
        <f t="shared" si="1"/>
        <v>0</v>
      </c>
      <c r="AA19" s="32">
        <f t="shared" si="0"/>
        <v>0</v>
      </c>
    </row>
    <row r="20" spans="1:27" s="4" customFormat="1" ht="26.25" customHeight="1" x14ac:dyDescent="0.2">
      <c r="A20" s="15">
        <v>2010</v>
      </c>
      <c r="B20" s="13">
        <v>0</v>
      </c>
      <c r="C20" s="26">
        <v>0</v>
      </c>
      <c r="D20" s="13">
        <v>0</v>
      </c>
      <c r="E20" s="26">
        <v>0</v>
      </c>
      <c r="F20" s="13">
        <v>0</v>
      </c>
      <c r="G20" s="26">
        <v>0</v>
      </c>
      <c r="H20" s="13">
        <v>0</v>
      </c>
      <c r="I20" s="26">
        <v>0</v>
      </c>
      <c r="J20" s="13">
        <v>0</v>
      </c>
      <c r="K20" s="26">
        <v>0</v>
      </c>
      <c r="L20" s="13">
        <v>0</v>
      </c>
      <c r="M20" s="26">
        <v>0</v>
      </c>
      <c r="N20" s="13">
        <v>0</v>
      </c>
      <c r="O20" s="26">
        <v>0</v>
      </c>
      <c r="P20" s="13">
        <v>0</v>
      </c>
      <c r="Q20" s="26">
        <v>0</v>
      </c>
      <c r="R20" s="13">
        <v>0</v>
      </c>
      <c r="S20" s="26">
        <v>0</v>
      </c>
      <c r="T20" s="13">
        <v>0</v>
      </c>
      <c r="U20" s="26">
        <v>0</v>
      </c>
      <c r="V20" s="13">
        <v>0</v>
      </c>
      <c r="W20" s="26">
        <v>0</v>
      </c>
      <c r="X20" s="13">
        <v>0</v>
      </c>
      <c r="Y20" s="11">
        <v>0</v>
      </c>
      <c r="Z20" s="24">
        <f t="shared" si="1"/>
        <v>0</v>
      </c>
      <c r="AA20" s="32">
        <f t="shared" si="0"/>
        <v>0</v>
      </c>
    </row>
    <row r="21" spans="1:27" s="4" customFormat="1" ht="26.25" customHeight="1" x14ac:dyDescent="0.2">
      <c r="A21" s="15">
        <v>2009</v>
      </c>
      <c r="B21" s="12">
        <v>0</v>
      </c>
      <c r="C21" s="26">
        <v>0</v>
      </c>
      <c r="D21" s="12">
        <v>0</v>
      </c>
      <c r="E21" s="26">
        <v>0</v>
      </c>
      <c r="F21" s="12">
        <v>0</v>
      </c>
      <c r="G21" s="26">
        <v>0</v>
      </c>
      <c r="H21" s="12">
        <v>0</v>
      </c>
      <c r="I21" s="26">
        <v>0</v>
      </c>
      <c r="J21" s="12">
        <v>0</v>
      </c>
      <c r="K21" s="26">
        <v>0</v>
      </c>
      <c r="L21" s="12">
        <v>0</v>
      </c>
      <c r="M21" s="26">
        <v>0</v>
      </c>
      <c r="N21" s="12">
        <v>0</v>
      </c>
      <c r="O21" s="26">
        <v>0</v>
      </c>
      <c r="P21" s="12">
        <v>0</v>
      </c>
      <c r="Q21" s="26">
        <v>0</v>
      </c>
      <c r="R21" s="12">
        <v>0</v>
      </c>
      <c r="S21" s="26">
        <v>0</v>
      </c>
      <c r="T21" s="12">
        <v>0</v>
      </c>
      <c r="U21" s="26">
        <v>0</v>
      </c>
      <c r="V21" s="12">
        <v>0</v>
      </c>
      <c r="W21" s="26">
        <v>0</v>
      </c>
      <c r="X21" s="12">
        <v>0</v>
      </c>
      <c r="Y21" s="28">
        <v>0</v>
      </c>
      <c r="Z21" s="24">
        <f t="shared" si="1"/>
        <v>0</v>
      </c>
      <c r="AA21" s="32">
        <f>SUM(Y21,W21,U21,S21,Q21,O21,M21,K21,I21,G21,E21,C21)</f>
        <v>0</v>
      </c>
    </row>
    <row r="22" spans="1:27" s="7" customFormat="1" ht="26.25" customHeight="1" thickBot="1" x14ac:dyDescent="0.25">
      <c r="Y22" s="31" t="s">
        <v>37</v>
      </c>
      <c r="Z22" s="20">
        <f>SUM(Z6:Z21)</f>
        <v>42</v>
      </c>
      <c r="AA22" s="22">
        <f>SUM(AA6:AA21)</f>
        <v>5199680</v>
      </c>
    </row>
    <row r="23" spans="1:27" ht="13.5" thickTop="1" x14ac:dyDescent="0.2">
      <c r="Z23" s="3" t="s">
        <v>14</v>
      </c>
      <c r="AA23" s="23" t="s">
        <v>14</v>
      </c>
    </row>
    <row r="24" spans="1:27" s="62" customFormat="1" ht="14.25" x14ac:dyDescent="0.2">
      <c r="A24" s="60" t="s">
        <v>44</v>
      </c>
      <c r="B24" s="47"/>
      <c r="C24" s="16"/>
      <c r="D24" s="16"/>
      <c r="E24" s="16"/>
      <c r="F24" s="47"/>
      <c r="G24" s="16"/>
      <c r="H24" s="47"/>
      <c r="I24" s="16"/>
      <c r="J24" s="16"/>
      <c r="K24" s="16"/>
      <c r="L24" s="47"/>
      <c r="M24" s="16"/>
      <c r="N24" s="47"/>
      <c r="O24" s="16"/>
      <c r="P24" s="16"/>
      <c r="Q24" s="16"/>
      <c r="R24" s="47"/>
      <c r="S24" s="16"/>
      <c r="T24" s="47"/>
      <c r="U24" s="16"/>
      <c r="V24" s="16"/>
      <c r="W24" s="16"/>
      <c r="X24" s="47"/>
      <c r="Y24" s="16"/>
      <c r="Z24" s="17"/>
      <c r="AA24" s="61"/>
    </row>
    <row r="25" spans="1:27" s="62" customFormat="1" ht="14.25" x14ac:dyDescent="0.2">
      <c r="A25" s="83" t="s">
        <v>61</v>
      </c>
      <c r="B25" s="47"/>
      <c r="C25" s="16"/>
      <c r="D25" s="16"/>
      <c r="E25" s="16"/>
      <c r="F25" s="47"/>
      <c r="G25" s="16"/>
      <c r="H25" s="47"/>
      <c r="I25" s="16"/>
      <c r="J25" s="16"/>
      <c r="K25" s="16"/>
      <c r="L25" s="47"/>
      <c r="M25" s="16"/>
      <c r="N25" s="47"/>
      <c r="O25" s="16"/>
      <c r="P25" s="16"/>
      <c r="Q25" s="16"/>
      <c r="R25" s="47"/>
      <c r="S25" s="16"/>
      <c r="T25" s="47"/>
      <c r="U25" s="16"/>
      <c r="V25" s="16"/>
      <c r="W25" s="16"/>
      <c r="X25" s="47"/>
      <c r="Y25" s="16"/>
      <c r="Z25" s="17"/>
      <c r="AA25" s="61"/>
    </row>
    <row r="26" spans="1:27" s="62" customFormat="1" ht="14.25" x14ac:dyDescent="0.2">
      <c r="A26" s="83" t="s">
        <v>21</v>
      </c>
      <c r="B26" s="41"/>
      <c r="C26" s="18"/>
      <c r="D26" s="18"/>
      <c r="E26" s="18"/>
      <c r="F26" s="41"/>
      <c r="G26" s="18"/>
      <c r="H26" s="41"/>
      <c r="I26" s="18"/>
      <c r="J26" s="18"/>
      <c r="K26" s="18"/>
      <c r="L26" s="41"/>
      <c r="M26" s="18"/>
      <c r="N26" s="41"/>
      <c r="O26" s="18"/>
      <c r="P26" s="18"/>
      <c r="Q26" s="18"/>
      <c r="R26" s="41"/>
      <c r="S26" s="18"/>
      <c r="T26" s="41"/>
      <c r="U26" s="18"/>
      <c r="V26" s="18"/>
      <c r="W26" s="18"/>
      <c r="X26" s="41"/>
      <c r="Y26" s="18"/>
      <c r="Z26" s="18"/>
      <c r="AA26" s="63"/>
    </row>
    <row r="27" spans="1:27" s="62" customFormat="1" ht="14.25" x14ac:dyDescent="0.2">
      <c r="A27" s="83" t="s">
        <v>22</v>
      </c>
      <c r="B27" s="41"/>
      <c r="C27" s="18"/>
      <c r="D27" s="18"/>
      <c r="E27" s="18"/>
      <c r="F27" s="41"/>
      <c r="G27" s="18"/>
      <c r="H27" s="41"/>
      <c r="I27" s="18"/>
      <c r="J27" s="18"/>
      <c r="K27" s="18"/>
      <c r="L27" s="41"/>
      <c r="M27" s="18"/>
      <c r="N27" s="41"/>
      <c r="O27" s="18"/>
      <c r="P27" s="18"/>
      <c r="Q27" s="18"/>
      <c r="R27" s="41"/>
      <c r="S27" s="18"/>
      <c r="T27" s="41"/>
      <c r="U27" s="18"/>
      <c r="V27" s="18"/>
      <c r="W27" s="18"/>
      <c r="X27" s="41"/>
      <c r="Y27" s="18"/>
      <c r="Z27" s="18"/>
      <c r="AA27" s="63"/>
    </row>
  </sheetData>
  <mergeCells count="15">
    <mergeCell ref="A1:AA1"/>
    <mergeCell ref="B2:C2"/>
    <mergeCell ref="D2:E2"/>
    <mergeCell ref="F2:G2"/>
    <mergeCell ref="H2:I2"/>
    <mergeCell ref="J2:K2"/>
    <mergeCell ref="L2:M2"/>
    <mergeCell ref="N2:O2"/>
    <mergeCell ref="AA2:AA3"/>
    <mergeCell ref="P2:Q2"/>
    <mergeCell ref="R2:S2"/>
    <mergeCell ref="T2:U2"/>
    <mergeCell ref="V2:W2"/>
    <mergeCell ref="X2:Y2"/>
    <mergeCell ref="Z2:Z3"/>
  </mergeCells>
  <printOptions horizontalCentered="1"/>
  <pageMargins left="0.25" right="0" top="0.5" bottom="0.25" header="0.3" footer="0.3"/>
  <pageSetup paperSize="5" scale="8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</vt:i4>
      </vt:variant>
    </vt:vector>
  </HeadingPairs>
  <TitlesOfParts>
    <vt:vector size="8" baseType="lpstr">
      <vt:lpstr>C-1 CMU OFIN</vt:lpstr>
      <vt:lpstr>M-1 C-2</vt:lpstr>
      <vt:lpstr>NON-RES TI</vt:lpstr>
      <vt:lpstr>TELECOM</vt:lpstr>
      <vt:lpstr>SINGLE-FAM</vt:lpstr>
      <vt:lpstr>MULTI-FAM</vt:lpstr>
      <vt:lpstr>MANU</vt:lpstr>
      <vt:lpstr>'SINGLE-FAM'!Print_Titles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2015-06-01T20:10:44Z</dcterms:created>
  <dcterms:modified xsi:type="dcterms:W3CDTF">2026-02-03T19:36:35Z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2024-03-01T16:20:03Z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85f89ab9-89ad-408d-8ea9-5572052f806c</vt:lpwstr>
  </property>
  <property fmtid="{D5CDD505-2E9C-101B-9397-08002B2CF9AE}" pid="7" name="MSIP_Label_defa4170-0d19-0005-0004-bc88714345d2_ActionId">
    <vt:lpwstr>c30edead-d3a3-4fcd-a4ed-cfef32e3facb</vt:lpwstr>
  </property>
  <property fmtid="{D5CDD505-2E9C-101B-9397-08002B2CF9AE}" pid="8" name="MSIP_Label_defa4170-0d19-0005-0004-bc88714345d2_ContentBits">
    <vt:lpwstr>0</vt:lpwstr>
  </property>
</Properties>
</file>